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0.1.69\Direccion de Recursos Humanos\2026\Gestión de Personal y Nóminas 2026\Información Pública\09 Septiembre\"/>
    </mc:Choice>
  </mc:AlternateContent>
  <xr:revisionPtr revIDLastSave="0" documentId="13_ncr:1_{6DD38A52-0AD5-4D20-B582-E8436AE4EBCD}" xr6:coauthVersionLast="47" xr6:coauthVersionMax="47" xr10:uidLastSave="{00000000-0000-0000-0000-000000000000}"/>
  <bookViews>
    <workbookView xWindow="-120" yWindow="-120" windowWidth="29040" windowHeight="15840" xr2:uid="{5A46D6DC-B34D-4E5E-9BB4-9C13326439FB}"/>
  </bookViews>
  <sheets>
    <sheet name="N4" sheetId="1" r:id="rId1"/>
  </sheets>
  <definedNames>
    <definedName name="_xlnm._FilterDatabase" localSheetId="0" hidden="1">'N4'!$A$17:$O$83</definedName>
    <definedName name="_xlnm.Print_Titles" localSheetId="0">'N4'!$1:$17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79" i="1" l="1"/>
  <c r="M80" i="1"/>
  <c r="M81" i="1"/>
  <c r="M82" i="1"/>
  <c r="M83" i="1"/>
  <c r="L67" i="1"/>
  <c r="M67" i="1" s="1"/>
  <c r="L66" i="1"/>
  <c r="M66" i="1" s="1"/>
  <c r="L65" i="1"/>
  <c r="M65" i="1" s="1"/>
  <c r="M64" i="1"/>
  <c r="L50" i="1"/>
  <c r="M50" i="1" s="1"/>
  <c r="M41" i="1"/>
  <c r="M37" i="1"/>
  <c r="M78" i="1"/>
  <c r="M49" i="1"/>
  <c r="M48" i="1"/>
  <c r="M44" i="1"/>
  <c r="M30" i="1"/>
  <c r="M19" i="1" l="1"/>
  <c r="M20" i="1"/>
  <c r="M21" i="1"/>
  <c r="M22" i="1"/>
  <c r="M23" i="1"/>
  <c r="M24" i="1"/>
  <c r="M25" i="1"/>
  <c r="M26" i="1"/>
  <c r="M27" i="1"/>
  <c r="M28" i="1"/>
  <c r="M29" i="1"/>
  <c r="M31" i="1"/>
  <c r="M32" i="1"/>
  <c r="M33" i="1"/>
  <c r="M34" i="1"/>
  <c r="M35" i="1"/>
  <c r="M36" i="1"/>
  <c r="M38" i="1"/>
  <c r="M39" i="1"/>
  <c r="M40" i="1"/>
  <c r="M42" i="1"/>
  <c r="M43" i="1"/>
  <c r="M45" i="1"/>
  <c r="M46" i="1"/>
  <c r="M47" i="1"/>
  <c r="M51" i="1"/>
  <c r="M52" i="1"/>
  <c r="M53" i="1"/>
  <c r="M54" i="1"/>
  <c r="M55" i="1"/>
  <c r="M56" i="1"/>
  <c r="M57" i="1"/>
  <c r="M58" i="1"/>
  <c r="M59" i="1"/>
  <c r="M61" i="1"/>
  <c r="M62" i="1"/>
  <c r="M68" i="1"/>
  <c r="M69" i="1"/>
  <c r="M70" i="1"/>
  <c r="M71" i="1"/>
  <c r="M72" i="1"/>
  <c r="M73" i="1"/>
  <c r="M74" i="1"/>
  <c r="M75" i="1"/>
  <c r="M76" i="1"/>
  <c r="M60" i="1"/>
  <c r="M63" i="1"/>
  <c r="M77" i="1"/>
  <c r="M18" i="1"/>
</calcChain>
</file>

<file path=xl/sharedStrings.xml><?xml version="1.0" encoding="utf-8"?>
<sst xmlns="http://schemas.openxmlformats.org/spreadsheetml/2006/main" count="318" uniqueCount="159">
  <si>
    <t>(Artículo 10, numeral 4, Ley de Acceso a la Información Pública)</t>
  </si>
  <si>
    <t>NOTA: No se erogan recursos en concepto de pago de dietas</t>
  </si>
  <si>
    <t>No.</t>
  </si>
  <si>
    <t>Renglón</t>
  </si>
  <si>
    <t>Cargo/ Servicios prestados</t>
  </si>
  <si>
    <t>Sueldo base</t>
  </si>
  <si>
    <t>Honorarios (029)</t>
  </si>
  <si>
    <t>Bonficación profesional</t>
  </si>
  <si>
    <t>Complemento personal</t>
  </si>
  <si>
    <t>Bono específico Comisión</t>
  </si>
  <si>
    <t>Gastos de representación</t>
  </si>
  <si>
    <t>Bono 66-2000</t>
  </si>
  <si>
    <t>Salario Devengado</t>
  </si>
  <si>
    <t>Viáticos al interior / exterior</t>
  </si>
  <si>
    <t>Observaciones</t>
  </si>
  <si>
    <t>011</t>
  </si>
  <si>
    <t>Wendy Nora Miranda López</t>
  </si>
  <si>
    <t>Coordinadora y Directora Ejecutiva</t>
  </si>
  <si>
    <t>Dependencia</t>
  </si>
  <si>
    <t>Coordinación y Dirección Ejecutiva</t>
  </si>
  <si>
    <t>Expresado en Quetzales</t>
  </si>
  <si>
    <t>022</t>
  </si>
  <si>
    <t>021</t>
  </si>
  <si>
    <t>029</t>
  </si>
  <si>
    <t>Sandra Carolina Gómez Moreira de Morales</t>
  </si>
  <si>
    <t>María Esperanza Estrada Morales</t>
  </si>
  <si>
    <t>Pedro José López Callejas</t>
  </si>
  <si>
    <t>Zaira Lucrecia Mejia Navas de Tenes</t>
  </si>
  <si>
    <t>Efren Alexander López Morales</t>
  </si>
  <si>
    <t>Edwin Portillo Portillo</t>
  </si>
  <si>
    <t>Director Ejecutivo III</t>
  </si>
  <si>
    <t>Subdirector Ejecutivo V</t>
  </si>
  <si>
    <t>Dirección de Recursos Humanos</t>
  </si>
  <si>
    <t>Unidad de Auditoría Interna</t>
  </si>
  <si>
    <t>Dirección de Gobierno Abierto</t>
  </si>
  <si>
    <t>Dirección de Gobierno Electrónico</t>
  </si>
  <si>
    <t>Dirección Administrativa Financiera</t>
  </si>
  <si>
    <t>Unidad de Planificación</t>
  </si>
  <si>
    <t>Claudia Eunice Racancoj</t>
  </si>
  <si>
    <t>Unidad De Comunicación Social</t>
  </si>
  <si>
    <t>Kimberly Yvonne Ordoñez Elías</t>
  </si>
  <si>
    <t>Christa Fernanda Rodríguez Arana</t>
  </si>
  <si>
    <t>Margarita Ernestina Palencia Bejarano de Salguero</t>
  </si>
  <si>
    <t>María Teresa Calí Acuta de Tesagüic</t>
  </si>
  <si>
    <t>Edwin Giovanni Davila Castro</t>
  </si>
  <si>
    <t>Profesional de Gestión de Personal y Nóminas</t>
  </si>
  <si>
    <t>Profesional de Diseño Gráfico</t>
  </si>
  <si>
    <t>Profesional de Información Pública</t>
  </si>
  <si>
    <t>Profesional de Contabilidad</t>
  </si>
  <si>
    <t>Profesional de Inventarios</t>
  </si>
  <si>
    <t>Unidad de Comunicación Social</t>
  </si>
  <si>
    <t>Martha Stephany Mc.Nish Acevedo de Bran</t>
  </si>
  <si>
    <t>María Eugenia García Melgar</t>
  </si>
  <si>
    <t>Carlos Rubén Torres Rodríguez</t>
  </si>
  <si>
    <t>Técnico de Compras</t>
  </si>
  <si>
    <t>Jefe Administrativo</t>
  </si>
  <si>
    <t>Jefe Financiero</t>
  </si>
  <si>
    <t>David Estuardo Ramos Aviles</t>
  </si>
  <si>
    <t>Ingrid Zulema Cota Méndez</t>
  </si>
  <si>
    <t>Sofía Paola Escobar Velásquez</t>
  </si>
  <si>
    <t>José Antonio de la Cerda Littow</t>
  </si>
  <si>
    <t>Rolman José Ordoñez Natareno</t>
  </si>
  <si>
    <t>Geraldine Estefania Mendoza Rodríguez</t>
  </si>
  <si>
    <t>Profesionales</t>
  </si>
  <si>
    <t>Técnicos</t>
  </si>
  <si>
    <t>Dirección de Estándares y Proyectos</t>
  </si>
  <si>
    <t>Coordinación Y Dirección Ejecutiva</t>
  </si>
  <si>
    <t>Unidad De Asesoría Jurídica</t>
  </si>
  <si>
    <t>Ana Gabriela Morales García</t>
  </si>
  <si>
    <t>Haileen Lisbeth Medina Cardona</t>
  </si>
  <si>
    <t>Estuardo Ramiro Paredes Dávila</t>
  </si>
  <si>
    <t>Dirección De Simplificación De Trámites Administrativos</t>
  </si>
  <si>
    <t>Dolores Sales Sales</t>
  </si>
  <si>
    <t>Jennifer Azucena Villatoro Chipix</t>
  </si>
  <si>
    <t>Jonathan Abimael Subuyuj Boc</t>
  </si>
  <si>
    <t>Luz Oralia Barrera Guzmán</t>
  </si>
  <si>
    <t>Christa Aylleen Morales Alburez de Guerrero</t>
  </si>
  <si>
    <t>Pablo Andrés Alvarez Rodas</t>
  </si>
  <si>
    <t>Glenda Aracely Ruano Estrada</t>
  </si>
  <si>
    <t>Profesional de Tesorería</t>
  </si>
  <si>
    <t>Suzan Shirley Yee Gómez De Bernales</t>
  </si>
  <si>
    <t>Luis Fernando Avila López</t>
  </si>
  <si>
    <t>Elvis Geovany Zúñiga Carias</t>
  </si>
  <si>
    <t>Elaborado:</t>
  </si>
  <si>
    <t>Vo. Bo.</t>
  </si>
  <si>
    <t>REMUNERACIONES DE FUNCIONARIOS, SERVIDORES PÚBLICOS, EMPLEADOS Y ASESORES</t>
  </si>
  <si>
    <r>
      <t xml:space="preserve">Nombre de la Institución: </t>
    </r>
    <r>
      <rPr>
        <sz val="14"/>
        <rFont val="Montserrat"/>
      </rPr>
      <t>Comisión Presidencial de Gobierno Abierto y Electrónico</t>
    </r>
  </si>
  <si>
    <r>
      <t xml:space="preserve">Departamento encargado de la actualización de información: </t>
    </r>
    <r>
      <rPr>
        <sz val="14"/>
        <rFont val="Montserrat"/>
      </rPr>
      <t>Dirección de Recursos Humanos</t>
    </r>
  </si>
  <si>
    <r>
      <t xml:space="preserve">Responsable: </t>
    </r>
    <r>
      <rPr>
        <sz val="14"/>
        <rFont val="Montserrat"/>
      </rPr>
      <t>Lcda. Sandra Carolina Gómez Moreira de Morales</t>
    </r>
  </si>
  <si>
    <t>Nombre del empleado / servidor público</t>
  </si>
  <si>
    <t>Cinthia Lizeth Polanco Samayoa de Davila</t>
  </si>
  <si>
    <t>Profesional de Presupuesto</t>
  </si>
  <si>
    <t>Vanner Roldany Gonzalez Vásquez</t>
  </si>
  <si>
    <t>Margarita Leticia Ajpop Sipac</t>
  </si>
  <si>
    <t>José Manuel Mendoza Barquín</t>
  </si>
  <si>
    <t>Julia Josefina Cerón Fión</t>
  </si>
  <si>
    <t>Emy Marisol Villatoro Milián De Hernández</t>
  </si>
  <si>
    <t>Luis Roberto Velarde García</t>
  </si>
  <si>
    <t>Diego Fernando Figueroa Alvarado</t>
  </si>
  <si>
    <t>Leticia Sontay Tuj De Chá</t>
  </si>
  <si>
    <t>Valeska Natali Berganza Sandoval</t>
  </si>
  <si>
    <t>Christian Antonio Gonzalez Polo</t>
  </si>
  <si>
    <t>Dirección de Gobierno Abierno</t>
  </si>
  <si>
    <t>Renato Josué Flores Pérez</t>
  </si>
  <si>
    <t>Cristel Yasmín Cruz Ruano</t>
  </si>
  <si>
    <t>Pedro José Reyes González</t>
  </si>
  <si>
    <t>Dirección de Estándares Y Proyectos</t>
  </si>
  <si>
    <t>Unidad de Asesoría Jurídica</t>
  </si>
  <si>
    <t>Leonel Aníbal Ramírez Asencio</t>
  </si>
  <si>
    <t>Profesional Administrativo de Gobierno Electrónico</t>
  </si>
  <si>
    <t>Dirección De Gobierno Electrónico</t>
  </si>
  <si>
    <t>Erick Enrique Blanco Acevedo</t>
  </si>
  <si>
    <t>Kimberly Melissa Navas Sosa</t>
  </si>
  <si>
    <t>Andrea Alejandra Chicoj Llanes</t>
  </si>
  <si>
    <t>Fernando Waldemar De León Contreras</t>
  </si>
  <si>
    <t>Pablo Vinicio Villatoro López</t>
  </si>
  <si>
    <t>Ingreso a partir del 14/08/2026</t>
  </si>
  <si>
    <r>
      <t xml:space="preserve">Fecha de actualización: </t>
    </r>
    <r>
      <rPr>
        <sz val="14"/>
        <rFont val="Montserrat"/>
      </rPr>
      <t>09/2026</t>
    </r>
  </si>
  <si>
    <t>Ingreso a partir del 18/08/2026</t>
  </si>
  <si>
    <t>Dariel Aimar Pérez Sarceño</t>
  </si>
  <si>
    <t>Auxiliar de Archivo</t>
  </si>
  <si>
    <t>Selvin Eliezer Ixcaragua Ramírez</t>
  </si>
  <si>
    <t>Profesional de Almacén</t>
  </si>
  <si>
    <t>Ingreso a partir del 18/08/2026 y Rescisión a partir del 31/08/2026</t>
  </si>
  <si>
    <t>Jean Danae Pernilla Taylor</t>
  </si>
  <si>
    <t>Christian Blanding Guzmán</t>
  </si>
  <si>
    <t>Shirley Julissa Miranda López</t>
  </si>
  <si>
    <t>Ingreso a partir del 19/08/2026</t>
  </si>
  <si>
    <t>Ingreso a partir del 24/08/2026</t>
  </si>
  <si>
    <t>Alan Antonio Santos Plaza</t>
  </si>
  <si>
    <t>Ingreso a partir del 25/08/2026</t>
  </si>
  <si>
    <t>Gabriela Alejandra Tobar González De Valdéz</t>
  </si>
  <si>
    <t>Ingreso a partir del 24/08/2026 y Rescisión a partir del 31/08/2026</t>
  </si>
  <si>
    <t>Aurora Del Carmen Franco Durán De Privado</t>
  </si>
  <si>
    <t>Cindy Rashell Pérez López</t>
  </si>
  <si>
    <t>Paola Ixel Serech Guoron</t>
  </si>
  <si>
    <t>Francisco Antonio Morales Hernández</t>
  </si>
  <si>
    <t>Ingreso a partir del 10/09/2026</t>
  </si>
  <si>
    <t>Ingreso a partir del 04/09/2026</t>
  </si>
  <si>
    <t>Ingreso a partir del 07/09/2026</t>
  </si>
  <si>
    <t>Ingreso a partir del 09/09/2026</t>
  </si>
  <si>
    <t>Nueva York, Estados Unidos de América. Actividad: "Actividades desarrolladas dentro del marco del octogésimo período de sesiones de la Asamblea General de las Naciones Unidas (UNGA) y de la Conmemoración por el décimo  quinto aniversario de la Alianza para el Gobierno Abierto.".</t>
  </si>
  <si>
    <t>Q. 13,724.62</t>
  </si>
  <si>
    <t>Departamento de Huehuetenango. Actividad: "Socialización del 7ª plan de Acción Nacional de Gobierno Abierto 2026-2027, dar a conocer los mecanismos de transparencia, participación ciudadana, rendición de cuentas. En la Respuesta Razonada"</t>
  </si>
  <si>
    <t>Q. 210.00</t>
  </si>
  <si>
    <t>Departamento de Huehuetenango y San Marcos. Actividad: "Participar en los Talleres Territoriales  de Socialización y Respuesta Razonada de Gobierno Abierto "</t>
  </si>
  <si>
    <t>Q. 981.00</t>
  </si>
  <si>
    <t>Q. 1,157.00</t>
  </si>
  <si>
    <t>Q. 1,050.00</t>
  </si>
  <si>
    <t>Departamento de  San Marcos. Actividad: "Socializar los mecanismos de transparencia y participación ciudadana, de los compromisos de Gobierno Abierto, movilizar a la Coordinadora y Directora de esta comisión al departamento de San Marcos. "</t>
  </si>
  <si>
    <t>Q. 1,152.00</t>
  </si>
  <si>
    <t>Departamento de Huehuetenango y San Marcos. Actividad: "Apoyar en el registro y control de participantes, brindar apoyo técnico y logístico, así como la proyección de material audiovisual  y control de la actividad virtual "</t>
  </si>
  <si>
    <t>Q. 931.00</t>
  </si>
  <si>
    <t>Departamento de Huehuetenango y San Marcos. Actividad: "Brindar apoyo en el control y desarrollo de las actividades, apoyar la promoción del dialogo y la interacción ciudadana "</t>
  </si>
  <si>
    <t>Q. 1,147.00</t>
  </si>
  <si>
    <t>Departamento de Huehuetenango y San Marcos. Actividad: "Apoyar en los apuntes técnicos, brindar apoyo en la promoción del diálogo y la interacción ciudadana "</t>
  </si>
  <si>
    <t>Q. 1,194.00</t>
  </si>
  <si>
    <t>Departamento de Huehuetenango y San Marcos. Actividad: "Apoyo en el registro de participantes, montaje, instalación y coordinación del mobiliario  "</t>
  </si>
  <si>
    <t>Departamento de Huehuetenango y San Marcos. Actividad: "Apoyar en aspectos tecnologicos para el desarrollo del taller, brindar apoyo en el montaje, instalación y coordiación del mobiliario y equipo audivisual."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</si>
</sst>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b/>
      <sz val="14"/>
      <name val="Montserrat"/>
    </font>
    <font>
      <sz val="14"/>
      <color theme="1"/>
      <name val="Montserrat"/>
    </font>
    <font>
      <sz val="14"/>
      <color theme="1"/>
      <name val="Calibri"/>
      <family val="2"/>
      <scheme val="minor"/>
    </font>
    <font>
      <b/>
      <sz val="12"/>
      <name val="Montserrat"/>
    </font>
    <font>
      <sz val="12"/>
      <color theme="1"/>
      <name val="Montserrat"/>
    </font>
    <font>
      <sz val="12"/>
      <color theme="1"/>
      <name val="Calibri"/>
      <family val="2"/>
      <scheme val="minor"/>
    </font>
    <font>
      <sz val="10"/>
      <color theme="1"/>
      <name val="Montserrat"/>
    </font>
    <font>
      <b/>
      <sz val="11"/>
      <color theme="0"/>
      <name val="Montserrat"/>
    </font>
    <font>
      <sz val="11"/>
      <color theme="1"/>
      <name val="Montserrat"/>
    </font>
    <font>
      <b/>
      <sz val="11"/>
      <color theme="1"/>
      <name val="Montserrat"/>
    </font>
    <font>
      <sz val="11"/>
      <color theme="1"/>
      <name val="Calibri"/>
      <family val="2"/>
      <scheme val="minor"/>
    </font>
    <font>
      <i/>
      <sz val="10"/>
      <name val="Montserrat"/>
    </font>
    <font>
      <sz val="11"/>
      <color rgb="FF000000"/>
      <name val="Montserrat"/>
    </font>
    <font>
      <i/>
      <sz val="11"/>
      <color theme="1"/>
      <name val="Montserrat"/>
    </font>
    <font>
      <b/>
      <sz val="10"/>
      <color theme="1"/>
      <name val="Montserrat"/>
    </font>
    <font>
      <b/>
      <sz val="16"/>
      <name val="Montserrat"/>
    </font>
    <font>
      <sz val="14"/>
      <name val="Montserrat"/>
    </font>
    <font>
      <b/>
      <i/>
      <u/>
      <sz val="14"/>
      <name val="Montserrat"/>
    </font>
    <font>
      <sz val="8"/>
      <name val="Calibri"/>
      <family val="2"/>
      <scheme val="minor"/>
    </font>
    <font>
      <sz val="9"/>
      <color theme="1"/>
      <name val="Montserrat"/>
    </font>
  </fonts>
  <fills count="3">
    <fill>
      <patternFill patternType="none"/>
    </fill>
    <fill>
      <patternFill patternType="gray125"/>
    </fill>
    <fill>
      <patternFill patternType="solid">
        <fgColor rgb="FF50B6F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vertical="center"/>
    </xf>
    <xf numFmtId="0" fontId="7" fillId="0" borderId="0" xfId="0" applyFont="1"/>
    <xf numFmtId="0" fontId="8" fillId="2" borderId="1" xfId="0" applyFont="1" applyFill="1" applyBorder="1" applyAlignment="1">
      <alignment horizontal="center" vertical="center" wrapText="1"/>
    </xf>
    <xf numFmtId="0" fontId="9" fillId="0" borderId="0" xfId="0" applyFont="1"/>
    <xf numFmtId="49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/>
    <xf numFmtId="43" fontId="9" fillId="0" borderId="1" xfId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43" fontId="14" fillId="0" borderId="1" xfId="1" applyFont="1" applyBorder="1" applyAlignment="1">
      <alignment horizontal="center" vertical="center" wrapText="1"/>
    </xf>
    <xf numFmtId="43" fontId="9" fillId="0" borderId="1" xfId="1" applyFont="1" applyBorder="1"/>
    <xf numFmtId="43" fontId="9" fillId="0" borderId="1" xfId="1" applyFont="1" applyBorder="1" applyAlignment="1">
      <alignment horizontal="center" vertical="center"/>
    </xf>
    <xf numFmtId="43" fontId="10" fillId="0" borderId="1" xfId="1" applyFont="1" applyFill="1" applyBorder="1" applyAlignment="1">
      <alignment horizontal="center" vertical="center"/>
    </xf>
    <xf numFmtId="0" fontId="15" fillId="0" borderId="0" xfId="0" applyFont="1"/>
    <xf numFmtId="0" fontId="20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4" fontId="14" fillId="0" borderId="1" xfId="0" applyNumberFormat="1" applyFont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1314450</xdr:colOff>
      <xdr:row>0</xdr:row>
      <xdr:rowOff>133350</xdr:rowOff>
    </xdr:from>
    <xdr:to>
      <xdr:col>10</xdr:col>
      <xdr:colOff>74840</xdr:colOff>
      <xdr:row>5</xdr:row>
      <xdr:rowOff>42388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CEDC4A8-7A39-45BC-9A72-FC60A70BEAE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03" t="3113" r="4914" b="90013"/>
        <a:stretch>
          <a:fillRect/>
        </a:stretch>
      </xdr:blipFill>
      <xdr:spPr bwMode="auto">
        <a:xfrm>
          <a:off x="4063093" y="133350"/>
          <a:ext cx="10149568" cy="997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EE7C6-4E5F-47C4-AB17-BB28CD2D83E6}">
  <sheetPr>
    <pageSetUpPr fitToPage="1"/>
  </sheetPr>
  <dimension ref="A7:Q90"/>
  <sheetViews>
    <sheetView tabSelected="1" topLeftCell="A74" zoomScale="80" zoomScaleNormal="80" zoomScalePageLayoutView="40" workbookViewId="0">
      <selection activeCell="K89" sqref="K89"/>
    </sheetView>
  </sheetViews>
  <sheetFormatPr baseColWidth="10" defaultRowHeight="17.25" x14ac:dyDescent="0.4"/>
  <cols>
    <col min="1" max="1" width="6.5703125" style="7" customWidth="1"/>
    <col min="2" max="2" width="11.140625" style="13" customWidth="1"/>
    <col min="3" max="5" width="35.85546875" style="7" customWidth="1"/>
    <col min="6" max="14" width="19.85546875" style="7" customWidth="1"/>
    <col min="15" max="15" width="24.42578125" style="7" customWidth="1"/>
    <col min="16" max="17" width="11.42578125" style="7"/>
  </cols>
  <sheetData>
    <row r="7" spans="1:17" s="2" customFormat="1" ht="24.95" customHeight="1" x14ac:dyDescent="0.6">
      <c r="A7" s="25" t="s">
        <v>85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1"/>
      <c r="Q7" s="1"/>
    </row>
    <row r="8" spans="1:17" s="2" customFormat="1" ht="24.95" customHeight="1" x14ac:dyDescent="0.6">
      <c r="A8" s="25" t="s">
        <v>0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1"/>
      <c r="Q8" s="1"/>
    </row>
    <row r="9" spans="1:17" s="5" customFormat="1" ht="12.75" customHeight="1" x14ac:dyDescent="0.5">
      <c r="A9" s="3"/>
      <c r="B9" s="10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4"/>
      <c r="Q9" s="4"/>
    </row>
    <row r="10" spans="1:17" s="5" customFormat="1" ht="24.75" x14ac:dyDescent="0.5">
      <c r="A10" s="28" t="s">
        <v>86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4"/>
      <c r="Q10" s="4"/>
    </row>
    <row r="11" spans="1:17" s="5" customFormat="1" ht="24.75" x14ac:dyDescent="0.5">
      <c r="A11" s="28" t="s">
        <v>87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4"/>
      <c r="Q11" s="4"/>
    </row>
    <row r="12" spans="1:17" s="5" customFormat="1" ht="24.75" x14ac:dyDescent="0.5">
      <c r="A12" s="28" t="s">
        <v>88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4"/>
      <c r="Q12" s="4"/>
    </row>
    <row r="13" spans="1:17" s="5" customFormat="1" ht="24.75" x14ac:dyDescent="0.5">
      <c r="A13" s="28" t="s">
        <v>117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4"/>
      <c r="Q13" s="4"/>
    </row>
    <row r="14" spans="1:17" s="5" customFormat="1" ht="12" customHeight="1" x14ac:dyDescent="0.5">
      <c r="A14" s="6"/>
      <c r="B14" s="11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4"/>
      <c r="Q14" s="4"/>
    </row>
    <row r="15" spans="1:17" s="5" customFormat="1" ht="24.95" customHeight="1" x14ac:dyDescent="0.5">
      <c r="A15" s="26" t="s">
        <v>1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4"/>
      <c r="Q15" s="4"/>
    </row>
    <row r="16" spans="1:17" ht="17.25" customHeight="1" x14ac:dyDescent="0.4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</row>
    <row r="17" spans="1:17" ht="60.75" x14ac:dyDescent="0.5">
      <c r="A17" s="8" t="s">
        <v>2</v>
      </c>
      <c r="B17" s="12" t="s">
        <v>3</v>
      </c>
      <c r="C17" s="8" t="s">
        <v>89</v>
      </c>
      <c r="D17" s="8" t="s">
        <v>4</v>
      </c>
      <c r="E17" s="8" t="s">
        <v>18</v>
      </c>
      <c r="F17" s="8" t="s">
        <v>5</v>
      </c>
      <c r="G17" s="8" t="s">
        <v>7</v>
      </c>
      <c r="H17" s="8" t="s">
        <v>8</v>
      </c>
      <c r="I17" s="8" t="s">
        <v>9</v>
      </c>
      <c r="J17" s="8" t="s">
        <v>10</v>
      </c>
      <c r="K17" s="8" t="s">
        <v>11</v>
      </c>
      <c r="L17" s="8" t="s">
        <v>6</v>
      </c>
      <c r="M17" s="8" t="s">
        <v>12</v>
      </c>
      <c r="N17" s="8" t="s">
        <v>13</v>
      </c>
      <c r="O17" s="8" t="s">
        <v>14</v>
      </c>
      <c r="P17" s="9"/>
      <c r="Q17" s="9"/>
    </row>
    <row r="18" spans="1:17" ht="201.75" customHeight="1" x14ac:dyDescent="0.25">
      <c r="A18" s="15">
        <v>1</v>
      </c>
      <c r="B18" s="16" t="s">
        <v>15</v>
      </c>
      <c r="C18" s="17" t="s">
        <v>16</v>
      </c>
      <c r="D18" s="17" t="s">
        <v>17</v>
      </c>
      <c r="E18" s="17" t="s">
        <v>19</v>
      </c>
      <c r="F18" s="14">
        <v>17500</v>
      </c>
      <c r="G18" s="14">
        <v>375</v>
      </c>
      <c r="H18" s="19">
        <v>6000</v>
      </c>
      <c r="I18" s="21">
        <v>6000</v>
      </c>
      <c r="J18" s="21">
        <v>12000</v>
      </c>
      <c r="K18" s="21">
        <v>250</v>
      </c>
      <c r="L18" s="21">
        <v>0</v>
      </c>
      <c r="M18" s="22">
        <f>SUM(F18:L18)</f>
        <v>42125</v>
      </c>
      <c r="N18" s="21" t="s">
        <v>142</v>
      </c>
      <c r="O18" s="24" t="s">
        <v>141</v>
      </c>
      <c r="P18"/>
      <c r="Q18"/>
    </row>
    <row r="19" spans="1:17" ht="39" customHeight="1" x14ac:dyDescent="0.5">
      <c r="A19" s="15">
        <v>2</v>
      </c>
      <c r="B19" s="16" t="s">
        <v>21</v>
      </c>
      <c r="C19" s="17" t="s">
        <v>24</v>
      </c>
      <c r="D19" s="17" t="s">
        <v>30</v>
      </c>
      <c r="E19" s="17" t="s">
        <v>32</v>
      </c>
      <c r="F19" s="14">
        <v>18000</v>
      </c>
      <c r="G19" s="14">
        <v>375</v>
      </c>
      <c r="H19" s="19">
        <v>0</v>
      </c>
      <c r="I19" s="21">
        <v>0</v>
      </c>
      <c r="J19" s="21">
        <v>0</v>
      </c>
      <c r="K19" s="21">
        <v>250</v>
      </c>
      <c r="L19" s="21">
        <v>0</v>
      </c>
      <c r="M19" s="22">
        <f t="shared" ref="M19:M77" si="0">SUM(F19:L19)</f>
        <v>18625</v>
      </c>
      <c r="N19" s="20"/>
      <c r="O19" s="18"/>
      <c r="P19"/>
      <c r="Q19"/>
    </row>
    <row r="20" spans="1:17" ht="39" customHeight="1" x14ac:dyDescent="0.5">
      <c r="A20" s="15">
        <v>3</v>
      </c>
      <c r="B20" s="16" t="s">
        <v>21</v>
      </c>
      <c r="C20" s="17" t="s">
        <v>25</v>
      </c>
      <c r="D20" s="17" t="s">
        <v>30</v>
      </c>
      <c r="E20" s="17" t="s">
        <v>33</v>
      </c>
      <c r="F20" s="14">
        <v>18000</v>
      </c>
      <c r="G20" s="14">
        <v>375</v>
      </c>
      <c r="H20" s="19">
        <v>0</v>
      </c>
      <c r="I20" s="21">
        <v>0</v>
      </c>
      <c r="J20" s="21">
        <v>0</v>
      </c>
      <c r="K20" s="21">
        <v>250</v>
      </c>
      <c r="L20" s="21">
        <v>0</v>
      </c>
      <c r="M20" s="22">
        <f t="shared" si="0"/>
        <v>18625</v>
      </c>
      <c r="N20" s="20"/>
      <c r="O20" s="18"/>
      <c r="P20"/>
      <c r="Q20"/>
    </row>
    <row r="21" spans="1:17" ht="39" customHeight="1" x14ac:dyDescent="0.5">
      <c r="A21" s="15">
        <v>4</v>
      </c>
      <c r="B21" s="16" t="s">
        <v>21</v>
      </c>
      <c r="C21" s="17" t="s">
        <v>95</v>
      </c>
      <c r="D21" s="17" t="s">
        <v>30</v>
      </c>
      <c r="E21" s="17" t="s">
        <v>107</v>
      </c>
      <c r="F21" s="14">
        <v>18000</v>
      </c>
      <c r="G21" s="14">
        <v>375</v>
      </c>
      <c r="H21" s="19">
        <v>0</v>
      </c>
      <c r="I21" s="21">
        <v>0</v>
      </c>
      <c r="J21" s="21">
        <v>0</v>
      </c>
      <c r="K21" s="21">
        <v>250</v>
      </c>
      <c r="L21" s="21">
        <v>0</v>
      </c>
      <c r="M21" s="22">
        <f t="shared" si="0"/>
        <v>18625</v>
      </c>
      <c r="N21" s="20"/>
      <c r="O21" s="18"/>
      <c r="P21"/>
      <c r="Q21"/>
    </row>
    <row r="22" spans="1:17" ht="176.25" customHeight="1" x14ac:dyDescent="0.25">
      <c r="A22" s="15">
        <v>5</v>
      </c>
      <c r="B22" s="16" t="s">
        <v>21</v>
      </c>
      <c r="C22" s="17" t="s">
        <v>26</v>
      </c>
      <c r="D22" s="17" t="s">
        <v>31</v>
      </c>
      <c r="E22" s="17" t="s">
        <v>19</v>
      </c>
      <c r="F22" s="14">
        <v>25000</v>
      </c>
      <c r="G22" s="14">
        <v>375</v>
      </c>
      <c r="H22" s="19">
        <v>0</v>
      </c>
      <c r="I22" s="21">
        <v>0</v>
      </c>
      <c r="J22" s="21">
        <v>0</v>
      </c>
      <c r="K22" s="21">
        <v>250</v>
      </c>
      <c r="L22" s="21">
        <v>0</v>
      </c>
      <c r="M22" s="22">
        <f t="shared" si="0"/>
        <v>25625</v>
      </c>
      <c r="N22" s="21" t="s">
        <v>144</v>
      </c>
      <c r="O22" s="24" t="s">
        <v>143</v>
      </c>
      <c r="P22"/>
      <c r="Q22"/>
    </row>
    <row r="23" spans="1:17" ht="39" customHeight="1" x14ac:dyDescent="0.5">
      <c r="A23" s="15">
        <v>6</v>
      </c>
      <c r="B23" s="16" t="s">
        <v>21</v>
      </c>
      <c r="C23" s="17" t="s">
        <v>27</v>
      </c>
      <c r="D23" s="17" t="s">
        <v>30</v>
      </c>
      <c r="E23" s="17" t="s">
        <v>34</v>
      </c>
      <c r="F23" s="14">
        <v>18000</v>
      </c>
      <c r="G23" s="14">
        <v>375</v>
      </c>
      <c r="H23" s="19">
        <v>0</v>
      </c>
      <c r="I23" s="21">
        <v>0</v>
      </c>
      <c r="J23" s="21">
        <v>0</v>
      </c>
      <c r="K23" s="21">
        <v>250</v>
      </c>
      <c r="L23" s="21">
        <v>0</v>
      </c>
      <c r="M23" s="22">
        <f t="shared" si="0"/>
        <v>18625</v>
      </c>
      <c r="N23" s="20"/>
      <c r="O23" s="18"/>
      <c r="P23"/>
      <c r="Q23"/>
    </row>
    <row r="24" spans="1:17" ht="39" customHeight="1" x14ac:dyDescent="0.5">
      <c r="A24" s="15">
        <v>7</v>
      </c>
      <c r="B24" s="16" t="s">
        <v>21</v>
      </c>
      <c r="C24" s="17" t="s">
        <v>105</v>
      </c>
      <c r="D24" s="17" t="s">
        <v>30</v>
      </c>
      <c r="E24" s="17" t="s">
        <v>106</v>
      </c>
      <c r="F24" s="14">
        <v>18000</v>
      </c>
      <c r="G24" s="14">
        <v>375</v>
      </c>
      <c r="H24" s="19">
        <v>0</v>
      </c>
      <c r="I24" s="21">
        <v>0</v>
      </c>
      <c r="J24" s="21">
        <v>0</v>
      </c>
      <c r="K24" s="21">
        <v>250</v>
      </c>
      <c r="L24" s="21">
        <v>0</v>
      </c>
      <c r="M24" s="22">
        <f t="shared" si="0"/>
        <v>18625</v>
      </c>
      <c r="N24" s="20"/>
      <c r="O24" s="18"/>
      <c r="P24"/>
      <c r="Q24"/>
    </row>
    <row r="25" spans="1:17" ht="39" customHeight="1" x14ac:dyDescent="0.5">
      <c r="A25" s="15">
        <v>8</v>
      </c>
      <c r="B25" s="16" t="s">
        <v>21</v>
      </c>
      <c r="C25" s="17" t="s">
        <v>28</v>
      </c>
      <c r="D25" s="17" t="s">
        <v>30</v>
      </c>
      <c r="E25" s="17" t="s">
        <v>36</v>
      </c>
      <c r="F25" s="14">
        <v>18000</v>
      </c>
      <c r="G25" s="14">
        <v>375</v>
      </c>
      <c r="H25" s="19">
        <v>0</v>
      </c>
      <c r="I25" s="21">
        <v>0</v>
      </c>
      <c r="J25" s="21">
        <v>0</v>
      </c>
      <c r="K25" s="21">
        <v>250</v>
      </c>
      <c r="L25" s="21">
        <v>0</v>
      </c>
      <c r="M25" s="22">
        <f t="shared" si="0"/>
        <v>18625</v>
      </c>
      <c r="N25" s="20"/>
      <c r="O25" s="18"/>
      <c r="P25"/>
      <c r="Q25"/>
    </row>
    <row r="26" spans="1:17" ht="39" customHeight="1" x14ac:dyDescent="0.5">
      <c r="A26" s="15">
        <v>9</v>
      </c>
      <c r="B26" s="16" t="s">
        <v>21</v>
      </c>
      <c r="C26" s="17" t="s">
        <v>29</v>
      </c>
      <c r="D26" s="17" t="s">
        <v>30</v>
      </c>
      <c r="E26" s="17" t="s">
        <v>37</v>
      </c>
      <c r="F26" s="14">
        <v>18000</v>
      </c>
      <c r="G26" s="14">
        <v>375</v>
      </c>
      <c r="H26" s="19">
        <v>0</v>
      </c>
      <c r="I26" s="21">
        <v>0</v>
      </c>
      <c r="J26" s="21">
        <v>0</v>
      </c>
      <c r="K26" s="21">
        <v>250</v>
      </c>
      <c r="L26" s="21">
        <v>0</v>
      </c>
      <c r="M26" s="22">
        <f t="shared" si="0"/>
        <v>18625</v>
      </c>
      <c r="N26" s="20"/>
      <c r="O26" s="18"/>
      <c r="P26"/>
      <c r="Q26"/>
    </row>
    <row r="27" spans="1:17" ht="39" customHeight="1" x14ac:dyDescent="0.5">
      <c r="A27" s="15">
        <v>10</v>
      </c>
      <c r="B27" s="16" t="s">
        <v>21</v>
      </c>
      <c r="C27" s="17" t="s">
        <v>38</v>
      </c>
      <c r="D27" s="17" t="s">
        <v>30</v>
      </c>
      <c r="E27" s="17" t="s">
        <v>39</v>
      </c>
      <c r="F27" s="14">
        <v>18000</v>
      </c>
      <c r="G27" s="14">
        <v>375</v>
      </c>
      <c r="H27" s="19">
        <v>0</v>
      </c>
      <c r="I27" s="21">
        <v>0</v>
      </c>
      <c r="J27" s="21">
        <v>0</v>
      </c>
      <c r="K27" s="21">
        <v>250</v>
      </c>
      <c r="L27" s="21">
        <v>0</v>
      </c>
      <c r="M27" s="22">
        <f t="shared" si="0"/>
        <v>18625</v>
      </c>
      <c r="N27" s="20"/>
      <c r="O27" s="18"/>
      <c r="P27"/>
      <c r="Q27"/>
    </row>
    <row r="28" spans="1:17" ht="39" customHeight="1" x14ac:dyDescent="0.5">
      <c r="A28" s="15">
        <v>11</v>
      </c>
      <c r="B28" s="16" t="s">
        <v>21</v>
      </c>
      <c r="C28" s="17" t="s">
        <v>61</v>
      </c>
      <c r="D28" s="17" t="s">
        <v>30</v>
      </c>
      <c r="E28" s="17" t="s">
        <v>71</v>
      </c>
      <c r="F28" s="14">
        <v>18000</v>
      </c>
      <c r="G28" s="14">
        <v>375</v>
      </c>
      <c r="H28" s="19">
        <v>0</v>
      </c>
      <c r="I28" s="21">
        <v>0</v>
      </c>
      <c r="J28" s="21">
        <v>0</v>
      </c>
      <c r="K28" s="21">
        <v>250</v>
      </c>
      <c r="L28" s="21">
        <v>0</v>
      </c>
      <c r="M28" s="22">
        <f t="shared" si="0"/>
        <v>18625</v>
      </c>
      <c r="N28" s="20"/>
      <c r="O28" s="18"/>
      <c r="P28"/>
      <c r="Q28"/>
    </row>
    <row r="29" spans="1:17" ht="39" customHeight="1" x14ac:dyDescent="0.5">
      <c r="A29" s="15">
        <v>12</v>
      </c>
      <c r="B29" s="16" t="s">
        <v>22</v>
      </c>
      <c r="C29" s="17" t="s">
        <v>40</v>
      </c>
      <c r="D29" s="17" t="s">
        <v>45</v>
      </c>
      <c r="E29" s="17" t="s">
        <v>32</v>
      </c>
      <c r="F29" s="14">
        <v>8000</v>
      </c>
      <c r="G29" s="14">
        <v>375</v>
      </c>
      <c r="H29" s="19">
        <v>0</v>
      </c>
      <c r="I29" s="21">
        <v>2000</v>
      </c>
      <c r="J29" s="21">
        <v>0</v>
      </c>
      <c r="K29" s="21">
        <v>250</v>
      </c>
      <c r="L29" s="21">
        <v>0</v>
      </c>
      <c r="M29" s="22">
        <f t="shared" si="0"/>
        <v>10625</v>
      </c>
      <c r="N29" s="20"/>
      <c r="O29" s="18"/>
      <c r="P29"/>
      <c r="Q29"/>
    </row>
    <row r="30" spans="1:17" ht="39" customHeight="1" x14ac:dyDescent="0.5">
      <c r="A30" s="15">
        <v>13</v>
      </c>
      <c r="B30" s="16" t="s">
        <v>22</v>
      </c>
      <c r="C30" s="17" t="s">
        <v>108</v>
      </c>
      <c r="D30" s="17" t="s">
        <v>109</v>
      </c>
      <c r="E30" s="17" t="s">
        <v>110</v>
      </c>
      <c r="F30" s="14">
        <v>8000</v>
      </c>
      <c r="G30" s="14">
        <v>375</v>
      </c>
      <c r="H30" s="19">
        <v>0</v>
      </c>
      <c r="I30" s="21">
        <v>2000</v>
      </c>
      <c r="J30" s="21">
        <v>0</v>
      </c>
      <c r="K30" s="21">
        <v>250</v>
      </c>
      <c r="L30" s="21">
        <v>0</v>
      </c>
      <c r="M30" s="22">
        <f t="shared" si="0"/>
        <v>10625</v>
      </c>
      <c r="N30" s="20"/>
      <c r="O30" s="18"/>
      <c r="P30"/>
      <c r="Q30"/>
    </row>
    <row r="31" spans="1:17" ht="39" customHeight="1" x14ac:dyDescent="0.5">
      <c r="A31" s="15">
        <v>14</v>
      </c>
      <c r="B31" s="16" t="s">
        <v>22</v>
      </c>
      <c r="C31" s="17" t="s">
        <v>41</v>
      </c>
      <c r="D31" s="17" t="s">
        <v>46</v>
      </c>
      <c r="E31" s="17" t="s">
        <v>50</v>
      </c>
      <c r="F31" s="14">
        <v>8000</v>
      </c>
      <c r="G31" s="14">
        <v>375</v>
      </c>
      <c r="H31" s="19">
        <v>0</v>
      </c>
      <c r="I31" s="21">
        <v>2000</v>
      </c>
      <c r="J31" s="21">
        <v>0</v>
      </c>
      <c r="K31" s="21">
        <v>250</v>
      </c>
      <c r="L31" s="21">
        <v>0</v>
      </c>
      <c r="M31" s="22">
        <f t="shared" si="0"/>
        <v>10625</v>
      </c>
      <c r="N31" s="20"/>
      <c r="O31" s="18"/>
      <c r="P31"/>
      <c r="Q31"/>
    </row>
    <row r="32" spans="1:17" ht="39" customHeight="1" x14ac:dyDescent="0.5">
      <c r="A32" s="15">
        <v>15</v>
      </c>
      <c r="B32" s="16" t="s">
        <v>22</v>
      </c>
      <c r="C32" s="17" t="s">
        <v>42</v>
      </c>
      <c r="D32" s="17" t="s">
        <v>47</v>
      </c>
      <c r="E32" s="17" t="s">
        <v>50</v>
      </c>
      <c r="F32" s="14">
        <v>8000</v>
      </c>
      <c r="G32" s="14">
        <v>375</v>
      </c>
      <c r="H32" s="19">
        <v>0</v>
      </c>
      <c r="I32" s="21">
        <v>2000</v>
      </c>
      <c r="J32" s="21">
        <v>0</v>
      </c>
      <c r="K32" s="21">
        <v>250</v>
      </c>
      <c r="L32" s="21">
        <v>0</v>
      </c>
      <c r="M32" s="22">
        <f t="shared" si="0"/>
        <v>10625</v>
      </c>
      <c r="N32" s="20"/>
      <c r="O32" s="18"/>
      <c r="P32"/>
      <c r="Q32"/>
    </row>
    <row r="33" spans="1:17" ht="39" customHeight="1" x14ac:dyDescent="0.5">
      <c r="A33" s="15">
        <v>16</v>
      </c>
      <c r="B33" s="16" t="s">
        <v>22</v>
      </c>
      <c r="C33" s="17" t="s">
        <v>43</v>
      </c>
      <c r="D33" s="17" t="s">
        <v>48</v>
      </c>
      <c r="E33" s="17" t="s">
        <v>36</v>
      </c>
      <c r="F33" s="14">
        <v>8000</v>
      </c>
      <c r="G33" s="14">
        <v>375</v>
      </c>
      <c r="H33" s="19">
        <v>0</v>
      </c>
      <c r="I33" s="21">
        <v>2000</v>
      </c>
      <c r="J33" s="21">
        <v>0</v>
      </c>
      <c r="K33" s="21">
        <v>250</v>
      </c>
      <c r="L33" s="21">
        <v>0</v>
      </c>
      <c r="M33" s="22">
        <f t="shared" si="0"/>
        <v>10625</v>
      </c>
      <c r="N33" s="20"/>
      <c r="O33" s="18"/>
      <c r="P33"/>
      <c r="Q33"/>
    </row>
    <row r="34" spans="1:17" ht="39" customHeight="1" x14ac:dyDescent="0.5">
      <c r="A34" s="15">
        <v>17</v>
      </c>
      <c r="B34" s="16" t="s">
        <v>22</v>
      </c>
      <c r="C34" s="17" t="s">
        <v>44</v>
      </c>
      <c r="D34" s="17" t="s">
        <v>49</v>
      </c>
      <c r="E34" s="17" t="s">
        <v>36</v>
      </c>
      <c r="F34" s="14">
        <v>8000</v>
      </c>
      <c r="G34" s="14">
        <v>375</v>
      </c>
      <c r="H34" s="19">
        <v>0</v>
      </c>
      <c r="I34" s="21">
        <v>2000</v>
      </c>
      <c r="J34" s="21">
        <v>0</v>
      </c>
      <c r="K34" s="21">
        <v>250</v>
      </c>
      <c r="L34" s="21">
        <v>0</v>
      </c>
      <c r="M34" s="22">
        <f t="shared" si="0"/>
        <v>10625</v>
      </c>
      <c r="N34" s="20"/>
      <c r="O34" s="18"/>
      <c r="P34"/>
      <c r="Q34"/>
    </row>
    <row r="35" spans="1:17" ht="39" customHeight="1" x14ac:dyDescent="0.5">
      <c r="A35" s="15">
        <v>18</v>
      </c>
      <c r="B35" s="16" t="s">
        <v>22</v>
      </c>
      <c r="C35" s="17" t="s">
        <v>90</v>
      </c>
      <c r="D35" s="17" t="s">
        <v>91</v>
      </c>
      <c r="E35" s="17" t="s">
        <v>36</v>
      </c>
      <c r="F35" s="14">
        <v>8000</v>
      </c>
      <c r="G35" s="14">
        <v>375</v>
      </c>
      <c r="H35" s="19">
        <v>0</v>
      </c>
      <c r="I35" s="21">
        <v>2000</v>
      </c>
      <c r="J35" s="21">
        <v>0</v>
      </c>
      <c r="K35" s="21">
        <v>250</v>
      </c>
      <c r="L35" s="21">
        <v>0</v>
      </c>
      <c r="M35" s="22">
        <f t="shared" si="0"/>
        <v>10625</v>
      </c>
      <c r="N35" s="20"/>
      <c r="O35" s="18"/>
      <c r="P35"/>
      <c r="Q35"/>
    </row>
    <row r="36" spans="1:17" ht="39" customHeight="1" x14ac:dyDescent="0.5">
      <c r="A36" s="15">
        <v>19</v>
      </c>
      <c r="B36" s="16" t="s">
        <v>22</v>
      </c>
      <c r="C36" s="17" t="s">
        <v>78</v>
      </c>
      <c r="D36" s="17" t="s">
        <v>79</v>
      </c>
      <c r="E36" s="17" t="s">
        <v>36</v>
      </c>
      <c r="F36" s="14">
        <v>8000</v>
      </c>
      <c r="G36" s="14">
        <v>375</v>
      </c>
      <c r="H36" s="19">
        <v>0</v>
      </c>
      <c r="I36" s="21">
        <v>2000</v>
      </c>
      <c r="J36" s="21">
        <v>0</v>
      </c>
      <c r="K36" s="21">
        <v>250</v>
      </c>
      <c r="L36" s="21">
        <v>0</v>
      </c>
      <c r="M36" s="22">
        <f t="shared" si="0"/>
        <v>10625</v>
      </c>
      <c r="N36" s="20"/>
      <c r="O36" s="18"/>
      <c r="P36"/>
      <c r="Q36"/>
    </row>
    <row r="37" spans="1:17" ht="39" customHeight="1" x14ac:dyDescent="0.5">
      <c r="A37" s="15">
        <v>20</v>
      </c>
      <c r="B37" s="16" t="s">
        <v>22</v>
      </c>
      <c r="C37" s="17" t="s">
        <v>119</v>
      </c>
      <c r="D37" s="17" t="s">
        <v>120</v>
      </c>
      <c r="E37" s="17" t="s">
        <v>36</v>
      </c>
      <c r="F37" s="14">
        <v>7258.06</v>
      </c>
      <c r="G37" s="14">
        <v>0</v>
      </c>
      <c r="H37" s="19">
        <v>0</v>
      </c>
      <c r="I37" s="21">
        <v>1451.61</v>
      </c>
      <c r="J37" s="21">
        <v>0</v>
      </c>
      <c r="K37" s="21">
        <v>362.9</v>
      </c>
      <c r="L37" s="21">
        <v>0</v>
      </c>
      <c r="M37" s="22">
        <f t="shared" si="0"/>
        <v>9072.57</v>
      </c>
      <c r="N37" s="20"/>
      <c r="O37" s="18" t="s">
        <v>118</v>
      </c>
      <c r="P37"/>
      <c r="Q37"/>
    </row>
    <row r="38" spans="1:17" ht="39" customHeight="1" x14ac:dyDescent="0.5">
      <c r="A38" s="15">
        <v>21</v>
      </c>
      <c r="B38" s="16" t="s">
        <v>22</v>
      </c>
      <c r="C38" s="17" t="s">
        <v>51</v>
      </c>
      <c r="D38" s="17" t="s">
        <v>54</v>
      </c>
      <c r="E38" s="17" t="s">
        <v>36</v>
      </c>
      <c r="F38" s="14">
        <v>6000</v>
      </c>
      <c r="G38" s="14">
        <v>0</v>
      </c>
      <c r="H38" s="19">
        <v>0</v>
      </c>
      <c r="I38" s="21">
        <v>1000</v>
      </c>
      <c r="J38" s="21">
        <v>0</v>
      </c>
      <c r="K38" s="21">
        <v>250</v>
      </c>
      <c r="L38" s="21">
        <v>0</v>
      </c>
      <c r="M38" s="22">
        <f t="shared" si="0"/>
        <v>7250</v>
      </c>
      <c r="N38" s="20"/>
      <c r="O38" s="18"/>
      <c r="P38"/>
      <c r="Q38"/>
    </row>
    <row r="39" spans="1:17" ht="39" customHeight="1" x14ac:dyDescent="0.5">
      <c r="A39" s="15">
        <v>22</v>
      </c>
      <c r="B39" s="16" t="s">
        <v>22</v>
      </c>
      <c r="C39" s="17" t="s">
        <v>52</v>
      </c>
      <c r="D39" s="17" t="s">
        <v>55</v>
      </c>
      <c r="E39" s="17" t="s">
        <v>36</v>
      </c>
      <c r="F39" s="14">
        <v>10500</v>
      </c>
      <c r="G39" s="14">
        <v>375</v>
      </c>
      <c r="H39" s="19">
        <v>0</v>
      </c>
      <c r="I39" s="21">
        <v>2500</v>
      </c>
      <c r="J39" s="21">
        <v>0</v>
      </c>
      <c r="K39" s="21">
        <v>250</v>
      </c>
      <c r="L39" s="21">
        <v>0</v>
      </c>
      <c r="M39" s="22">
        <f t="shared" si="0"/>
        <v>13625</v>
      </c>
      <c r="N39" s="20"/>
      <c r="O39" s="18"/>
      <c r="P39"/>
      <c r="Q39"/>
    </row>
    <row r="40" spans="1:17" ht="39" customHeight="1" x14ac:dyDescent="0.5">
      <c r="A40" s="15">
        <v>23</v>
      </c>
      <c r="B40" s="16" t="s">
        <v>22</v>
      </c>
      <c r="C40" s="17" t="s">
        <v>53</v>
      </c>
      <c r="D40" s="17" t="s">
        <v>56</v>
      </c>
      <c r="E40" s="17" t="s">
        <v>36</v>
      </c>
      <c r="F40" s="14">
        <v>10500</v>
      </c>
      <c r="G40" s="14">
        <v>375</v>
      </c>
      <c r="H40" s="19">
        <v>0</v>
      </c>
      <c r="I40" s="21">
        <v>2500</v>
      </c>
      <c r="J40" s="21">
        <v>0</v>
      </c>
      <c r="K40" s="21">
        <v>250</v>
      </c>
      <c r="L40" s="21">
        <v>0</v>
      </c>
      <c r="M40" s="22">
        <f t="shared" si="0"/>
        <v>13625</v>
      </c>
      <c r="N40" s="20"/>
      <c r="O40" s="18"/>
      <c r="P40"/>
      <c r="Q40"/>
    </row>
    <row r="41" spans="1:17" ht="87.75" customHeight="1" x14ac:dyDescent="0.5">
      <c r="A41" s="15">
        <v>24</v>
      </c>
      <c r="B41" s="16" t="s">
        <v>22</v>
      </c>
      <c r="C41" s="17" t="s">
        <v>121</v>
      </c>
      <c r="D41" s="17" t="s">
        <v>122</v>
      </c>
      <c r="E41" s="17" t="s">
        <v>36</v>
      </c>
      <c r="F41" s="14">
        <v>3612.9</v>
      </c>
      <c r="G41" s="14">
        <v>0</v>
      </c>
      <c r="H41" s="19">
        <v>0</v>
      </c>
      <c r="I41" s="21">
        <v>903.23</v>
      </c>
      <c r="J41" s="21">
        <v>0</v>
      </c>
      <c r="K41" s="21">
        <v>112.9</v>
      </c>
      <c r="L41" s="21">
        <v>0</v>
      </c>
      <c r="M41" s="22">
        <f t="shared" si="0"/>
        <v>4629.03</v>
      </c>
      <c r="N41" s="20"/>
      <c r="O41" s="18" t="s">
        <v>123</v>
      </c>
      <c r="P41"/>
      <c r="Q41"/>
    </row>
    <row r="42" spans="1:17" ht="39" customHeight="1" x14ac:dyDescent="0.5">
      <c r="A42" s="15">
        <v>25</v>
      </c>
      <c r="B42" s="16" t="s">
        <v>23</v>
      </c>
      <c r="C42" s="17" t="s">
        <v>57</v>
      </c>
      <c r="D42" s="17" t="s">
        <v>63</v>
      </c>
      <c r="E42" s="17" t="s">
        <v>65</v>
      </c>
      <c r="F42" s="14">
        <v>0</v>
      </c>
      <c r="G42" s="14">
        <v>0</v>
      </c>
      <c r="H42" s="19">
        <v>0</v>
      </c>
      <c r="I42" s="21">
        <v>0</v>
      </c>
      <c r="J42" s="21">
        <v>0</v>
      </c>
      <c r="K42" s="21">
        <v>0</v>
      </c>
      <c r="L42" s="21">
        <v>15000</v>
      </c>
      <c r="M42" s="22">
        <f t="shared" si="0"/>
        <v>15000</v>
      </c>
      <c r="N42" s="20"/>
      <c r="O42" s="18"/>
      <c r="P42"/>
      <c r="Q42"/>
    </row>
    <row r="43" spans="1:17" ht="39" customHeight="1" x14ac:dyDescent="0.5">
      <c r="A43" s="15">
        <v>26</v>
      </c>
      <c r="B43" s="16" t="s">
        <v>23</v>
      </c>
      <c r="C43" s="17" t="s">
        <v>58</v>
      </c>
      <c r="D43" s="17" t="s">
        <v>63</v>
      </c>
      <c r="E43" s="17" t="s">
        <v>32</v>
      </c>
      <c r="F43" s="14">
        <v>0</v>
      </c>
      <c r="G43" s="14">
        <v>0</v>
      </c>
      <c r="H43" s="19">
        <v>0</v>
      </c>
      <c r="I43" s="21">
        <v>0</v>
      </c>
      <c r="J43" s="21">
        <v>0</v>
      </c>
      <c r="K43" s="21">
        <v>0</v>
      </c>
      <c r="L43" s="21">
        <v>12000</v>
      </c>
      <c r="M43" s="22">
        <f t="shared" si="0"/>
        <v>12000</v>
      </c>
      <c r="N43" s="20"/>
      <c r="O43" s="18"/>
      <c r="P43"/>
      <c r="Q43"/>
    </row>
    <row r="44" spans="1:17" ht="39" customHeight="1" x14ac:dyDescent="0.5">
      <c r="A44" s="15">
        <v>27</v>
      </c>
      <c r="B44" s="16" t="s">
        <v>23</v>
      </c>
      <c r="C44" s="17" t="s">
        <v>111</v>
      </c>
      <c r="D44" s="17" t="s">
        <v>63</v>
      </c>
      <c r="E44" s="17" t="s">
        <v>37</v>
      </c>
      <c r="F44" s="14">
        <v>0</v>
      </c>
      <c r="G44" s="14">
        <v>0</v>
      </c>
      <c r="H44" s="19">
        <v>0</v>
      </c>
      <c r="I44" s="21">
        <v>0</v>
      </c>
      <c r="J44" s="21">
        <v>0</v>
      </c>
      <c r="K44" s="21">
        <v>0</v>
      </c>
      <c r="L44" s="21">
        <v>14000</v>
      </c>
      <c r="M44" s="22">
        <f t="shared" si="0"/>
        <v>14000</v>
      </c>
      <c r="N44" s="20"/>
      <c r="O44" s="18"/>
      <c r="P44"/>
      <c r="Q44"/>
    </row>
    <row r="45" spans="1:17" ht="134.25" customHeight="1" x14ac:dyDescent="0.25">
      <c r="A45" s="15">
        <v>28</v>
      </c>
      <c r="B45" s="16" t="s">
        <v>23</v>
      </c>
      <c r="C45" s="17" t="s">
        <v>77</v>
      </c>
      <c r="D45" s="17" t="s">
        <v>63</v>
      </c>
      <c r="E45" s="17" t="s">
        <v>50</v>
      </c>
      <c r="F45" s="14">
        <v>0</v>
      </c>
      <c r="G45" s="14">
        <v>0</v>
      </c>
      <c r="H45" s="19">
        <v>0</v>
      </c>
      <c r="I45" s="21">
        <v>0</v>
      </c>
      <c r="J45" s="21">
        <v>0</v>
      </c>
      <c r="K45" s="21">
        <v>0</v>
      </c>
      <c r="L45" s="21">
        <v>12000</v>
      </c>
      <c r="M45" s="22">
        <f t="shared" si="0"/>
        <v>12000</v>
      </c>
      <c r="N45" s="21" t="s">
        <v>146</v>
      </c>
      <c r="O45" s="24" t="s">
        <v>145</v>
      </c>
      <c r="P45"/>
      <c r="Q45"/>
    </row>
    <row r="46" spans="1:17" ht="39" customHeight="1" x14ac:dyDescent="0.5">
      <c r="A46" s="15">
        <v>29</v>
      </c>
      <c r="B46" s="16" t="s">
        <v>23</v>
      </c>
      <c r="C46" s="17" t="s">
        <v>59</v>
      </c>
      <c r="D46" s="17" t="s">
        <v>64</v>
      </c>
      <c r="E46" s="17" t="s">
        <v>19</v>
      </c>
      <c r="F46" s="14">
        <v>0</v>
      </c>
      <c r="G46" s="14">
        <v>0</v>
      </c>
      <c r="H46" s="19">
        <v>0</v>
      </c>
      <c r="I46" s="21">
        <v>0</v>
      </c>
      <c r="J46" s="21">
        <v>0</v>
      </c>
      <c r="K46" s="21">
        <v>0</v>
      </c>
      <c r="L46" s="21">
        <v>10000</v>
      </c>
      <c r="M46" s="22">
        <f t="shared" si="0"/>
        <v>10000</v>
      </c>
      <c r="N46" s="20"/>
      <c r="O46" s="18"/>
      <c r="P46"/>
      <c r="Q46"/>
    </row>
    <row r="47" spans="1:17" ht="39" customHeight="1" x14ac:dyDescent="0.5">
      <c r="A47" s="15">
        <v>30</v>
      </c>
      <c r="B47" s="16" t="s">
        <v>23</v>
      </c>
      <c r="C47" s="17" t="s">
        <v>60</v>
      </c>
      <c r="D47" s="17" t="s">
        <v>64</v>
      </c>
      <c r="E47" s="17" t="s">
        <v>32</v>
      </c>
      <c r="F47" s="14">
        <v>0</v>
      </c>
      <c r="G47" s="14">
        <v>0</v>
      </c>
      <c r="H47" s="19">
        <v>0</v>
      </c>
      <c r="I47" s="21">
        <v>0</v>
      </c>
      <c r="J47" s="21">
        <v>0</v>
      </c>
      <c r="K47" s="21">
        <v>0</v>
      </c>
      <c r="L47" s="21">
        <v>9000</v>
      </c>
      <c r="M47" s="22">
        <f t="shared" si="0"/>
        <v>9000</v>
      </c>
      <c r="N47" s="20"/>
      <c r="O47" s="18"/>
      <c r="P47"/>
      <c r="Q47"/>
    </row>
    <row r="48" spans="1:17" ht="39" customHeight="1" x14ac:dyDescent="0.5">
      <c r="A48" s="15">
        <v>31</v>
      </c>
      <c r="B48" s="16" t="s">
        <v>23</v>
      </c>
      <c r="C48" s="17" t="s">
        <v>112</v>
      </c>
      <c r="D48" s="17" t="s">
        <v>64</v>
      </c>
      <c r="E48" s="17" t="s">
        <v>36</v>
      </c>
      <c r="F48" s="14">
        <v>0</v>
      </c>
      <c r="G48" s="14">
        <v>0</v>
      </c>
      <c r="H48" s="19">
        <v>0</v>
      </c>
      <c r="I48" s="21">
        <v>0</v>
      </c>
      <c r="J48" s="21">
        <v>0</v>
      </c>
      <c r="K48" s="21">
        <v>0</v>
      </c>
      <c r="L48" s="21">
        <v>8000</v>
      </c>
      <c r="M48" s="22">
        <f t="shared" si="0"/>
        <v>8000</v>
      </c>
      <c r="N48" s="20"/>
      <c r="O48" s="18"/>
      <c r="P48"/>
      <c r="Q48"/>
    </row>
    <row r="49" spans="1:17" ht="39" customHeight="1" x14ac:dyDescent="0.5">
      <c r="A49" s="15">
        <v>32</v>
      </c>
      <c r="B49" s="16" t="s">
        <v>23</v>
      </c>
      <c r="C49" s="17" t="s">
        <v>113</v>
      </c>
      <c r="D49" s="17" t="s">
        <v>64</v>
      </c>
      <c r="E49" s="17" t="s">
        <v>32</v>
      </c>
      <c r="F49" s="14">
        <v>0</v>
      </c>
      <c r="G49" s="14">
        <v>0</v>
      </c>
      <c r="H49" s="19">
        <v>0</v>
      </c>
      <c r="I49" s="21">
        <v>0</v>
      </c>
      <c r="J49" s="21">
        <v>0</v>
      </c>
      <c r="K49" s="21">
        <v>0</v>
      </c>
      <c r="L49" s="21">
        <v>9000</v>
      </c>
      <c r="M49" s="22">
        <f t="shared" si="0"/>
        <v>9000</v>
      </c>
      <c r="N49" s="20"/>
      <c r="O49" s="18"/>
      <c r="P49"/>
      <c r="Q49"/>
    </row>
    <row r="50" spans="1:17" ht="39" customHeight="1" x14ac:dyDescent="0.5">
      <c r="A50" s="15">
        <v>33</v>
      </c>
      <c r="B50" s="16" t="s">
        <v>23</v>
      </c>
      <c r="C50" s="17" t="s">
        <v>124</v>
      </c>
      <c r="D50" s="17" t="s">
        <v>63</v>
      </c>
      <c r="E50" s="17" t="s">
        <v>65</v>
      </c>
      <c r="F50" s="14">
        <v>0</v>
      </c>
      <c r="G50" s="14">
        <v>0</v>
      </c>
      <c r="H50" s="19">
        <v>0</v>
      </c>
      <c r="I50" s="21">
        <v>0</v>
      </c>
      <c r="J50" s="21">
        <v>0</v>
      </c>
      <c r="K50" s="21">
        <v>0</v>
      </c>
      <c r="L50" s="21">
        <f>18000+10451.61</f>
        <v>28451.61</v>
      </c>
      <c r="M50" s="22">
        <f t="shared" si="0"/>
        <v>28451.61</v>
      </c>
      <c r="N50" s="20"/>
      <c r="O50" s="18" t="s">
        <v>116</v>
      </c>
      <c r="P50"/>
      <c r="Q50"/>
    </row>
    <row r="51" spans="1:17" ht="39" customHeight="1" x14ac:dyDescent="0.5">
      <c r="A51" s="15">
        <v>34</v>
      </c>
      <c r="B51" s="16" t="s">
        <v>23</v>
      </c>
      <c r="C51" s="17" t="s">
        <v>62</v>
      </c>
      <c r="D51" s="17" t="s">
        <v>63</v>
      </c>
      <c r="E51" s="17" t="s">
        <v>65</v>
      </c>
      <c r="F51" s="14">
        <v>0</v>
      </c>
      <c r="G51" s="14">
        <v>0</v>
      </c>
      <c r="H51" s="19">
        <v>0</v>
      </c>
      <c r="I51" s="21">
        <v>0</v>
      </c>
      <c r="J51" s="21">
        <v>0</v>
      </c>
      <c r="K51" s="21">
        <v>0</v>
      </c>
      <c r="L51" s="21">
        <v>12000</v>
      </c>
      <c r="M51" s="22">
        <f t="shared" si="0"/>
        <v>12000</v>
      </c>
      <c r="N51" s="20"/>
      <c r="O51" s="18"/>
      <c r="P51"/>
      <c r="Q51"/>
    </row>
    <row r="52" spans="1:17" ht="39" customHeight="1" x14ac:dyDescent="0.5">
      <c r="A52" s="15">
        <v>35</v>
      </c>
      <c r="B52" s="16" t="s">
        <v>23</v>
      </c>
      <c r="C52" s="17" t="s">
        <v>68</v>
      </c>
      <c r="D52" s="17" t="s">
        <v>64</v>
      </c>
      <c r="E52" s="17" t="s">
        <v>33</v>
      </c>
      <c r="F52" s="14">
        <v>0</v>
      </c>
      <c r="G52" s="14">
        <v>0</v>
      </c>
      <c r="H52" s="19">
        <v>0</v>
      </c>
      <c r="I52" s="21">
        <v>0</v>
      </c>
      <c r="J52" s="21">
        <v>0</v>
      </c>
      <c r="K52" s="21">
        <v>0</v>
      </c>
      <c r="L52" s="21">
        <v>8000</v>
      </c>
      <c r="M52" s="22">
        <f t="shared" si="0"/>
        <v>8000</v>
      </c>
      <c r="N52" s="20"/>
      <c r="O52" s="18"/>
      <c r="P52"/>
      <c r="Q52"/>
    </row>
    <row r="53" spans="1:17" ht="39" customHeight="1" x14ac:dyDescent="0.5">
      <c r="A53" s="15">
        <v>36</v>
      </c>
      <c r="B53" s="16" t="s">
        <v>23</v>
      </c>
      <c r="C53" s="17" t="s">
        <v>69</v>
      </c>
      <c r="D53" s="17" t="s">
        <v>64</v>
      </c>
      <c r="E53" s="17" t="s">
        <v>33</v>
      </c>
      <c r="F53" s="14">
        <v>0</v>
      </c>
      <c r="G53" s="14">
        <v>0</v>
      </c>
      <c r="H53" s="19">
        <v>0</v>
      </c>
      <c r="I53" s="21">
        <v>0</v>
      </c>
      <c r="J53" s="21">
        <v>0</v>
      </c>
      <c r="K53" s="21">
        <v>0</v>
      </c>
      <c r="L53" s="21">
        <v>8000</v>
      </c>
      <c r="M53" s="22">
        <f t="shared" si="0"/>
        <v>8000</v>
      </c>
      <c r="N53" s="20"/>
      <c r="O53" s="18"/>
      <c r="P53"/>
      <c r="Q53"/>
    </row>
    <row r="54" spans="1:17" ht="190.5" customHeight="1" x14ac:dyDescent="0.25">
      <c r="A54" s="15">
        <v>37</v>
      </c>
      <c r="B54" s="16" t="s">
        <v>23</v>
      </c>
      <c r="C54" s="17" t="s">
        <v>70</v>
      </c>
      <c r="D54" s="17" t="s">
        <v>64</v>
      </c>
      <c r="E54" s="17" t="s">
        <v>36</v>
      </c>
      <c r="F54" s="14">
        <v>0</v>
      </c>
      <c r="G54" s="14">
        <v>0</v>
      </c>
      <c r="H54" s="19">
        <v>0</v>
      </c>
      <c r="I54" s="21">
        <v>0</v>
      </c>
      <c r="J54" s="21">
        <v>0</v>
      </c>
      <c r="K54" s="21">
        <v>0</v>
      </c>
      <c r="L54" s="21">
        <v>6000</v>
      </c>
      <c r="M54" s="22">
        <f t="shared" si="0"/>
        <v>6000</v>
      </c>
      <c r="N54" s="21" t="s">
        <v>148</v>
      </c>
      <c r="O54" s="24" t="s">
        <v>149</v>
      </c>
      <c r="P54"/>
      <c r="Q54"/>
    </row>
    <row r="55" spans="1:17" ht="134.25" customHeight="1" x14ac:dyDescent="0.25">
      <c r="A55" s="15">
        <v>38</v>
      </c>
      <c r="B55" s="16" t="s">
        <v>23</v>
      </c>
      <c r="C55" s="17" t="s">
        <v>72</v>
      </c>
      <c r="D55" s="17" t="s">
        <v>64</v>
      </c>
      <c r="E55" s="17" t="s">
        <v>34</v>
      </c>
      <c r="F55" s="14">
        <v>0</v>
      </c>
      <c r="G55" s="14">
        <v>0</v>
      </c>
      <c r="H55" s="19">
        <v>0</v>
      </c>
      <c r="I55" s="21">
        <v>0</v>
      </c>
      <c r="J55" s="21">
        <v>0</v>
      </c>
      <c r="K55" s="21">
        <v>0</v>
      </c>
      <c r="L55" s="21">
        <v>12000</v>
      </c>
      <c r="M55" s="22">
        <f t="shared" si="0"/>
        <v>12000</v>
      </c>
      <c r="N55" s="21" t="s">
        <v>152</v>
      </c>
      <c r="O55" s="24" t="s">
        <v>153</v>
      </c>
      <c r="P55"/>
      <c r="Q55"/>
    </row>
    <row r="56" spans="1:17" ht="39" customHeight="1" x14ac:dyDescent="0.5">
      <c r="A56" s="15">
        <v>39</v>
      </c>
      <c r="B56" s="16" t="s">
        <v>23</v>
      </c>
      <c r="C56" s="17" t="s">
        <v>73</v>
      </c>
      <c r="D56" s="17" t="s">
        <v>64</v>
      </c>
      <c r="E56" s="17" t="s">
        <v>34</v>
      </c>
      <c r="F56" s="14">
        <v>0</v>
      </c>
      <c r="G56" s="14">
        <v>0</v>
      </c>
      <c r="H56" s="19">
        <v>0</v>
      </c>
      <c r="I56" s="21">
        <v>0</v>
      </c>
      <c r="J56" s="21">
        <v>0</v>
      </c>
      <c r="K56" s="21">
        <v>0</v>
      </c>
      <c r="L56" s="21">
        <v>9000</v>
      </c>
      <c r="M56" s="22">
        <f t="shared" si="0"/>
        <v>9000</v>
      </c>
      <c r="N56" s="20"/>
      <c r="O56" s="18"/>
      <c r="P56"/>
      <c r="Q56"/>
    </row>
    <row r="57" spans="1:17" ht="144.75" customHeight="1" x14ac:dyDescent="0.25">
      <c r="A57" s="15">
        <v>40</v>
      </c>
      <c r="B57" s="16" t="s">
        <v>23</v>
      </c>
      <c r="C57" s="17" t="s">
        <v>74</v>
      </c>
      <c r="D57" s="17" t="s">
        <v>64</v>
      </c>
      <c r="E57" s="17" t="s">
        <v>34</v>
      </c>
      <c r="F57" s="14">
        <v>0</v>
      </c>
      <c r="G57" s="14">
        <v>0</v>
      </c>
      <c r="H57" s="19">
        <v>0</v>
      </c>
      <c r="I57" s="21">
        <v>0</v>
      </c>
      <c r="J57" s="21">
        <v>0</v>
      </c>
      <c r="K57" s="21">
        <v>0</v>
      </c>
      <c r="L57" s="21">
        <v>9000</v>
      </c>
      <c r="M57" s="22">
        <f t="shared" si="0"/>
        <v>9000</v>
      </c>
      <c r="N57" s="21" t="s">
        <v>147</v>
      </c>
      <c r="O57" s="24" t="s">
        <v>158</v>
      </c>
      <c r="P57"/>
      <c r="Q57"/>
    </row>
    <row r="58" spans="1:17" ht="39" customHeight="1" x14ac:dyDescent="0.5">
      <c r="A58" s="15">
        <v>41</v>
      </c>
      <c r="B58" s="16" t="s">
        <v>23</v>
      </c>
      <c r="C58" s="17" t="s">
        <v>75</v>
      </c>
      <c r="D58" s="17" t="s">
        <v>64</v>
      </c>
      <c r="E58" s="17" t="s">
        <v>19</v>
      </c>
      <c r="F58" s="14">
        <v>0</v>
      </c>
      <c r="G58" s="14">
        <v>0</v>
      </c>
      <c r="H58" s="19">
        <v>0</v>
      </c>
      <c r="I58" s="21">
        <v>0</v>
      </c>
      <c r="J58" s="21">
        <v>0</v>
      </c>
      <c r="K58" s="21">
        <v>0</v>
      </c>
      <c r="L58" s="21">
        <v>8000</v>
      </c>
      <c r="M58" s="22">
        <f t="shared" si="0"/>
        <v>8000</v>
      </c>
      <c r="N58" s="20"/>
      <c r="O58" s="18"/>
      <c r="P58"/>
      <c r="Q58"/>
    </row>
    <row r="59" spans="1:17" ht="124.5" customHeight="1" x14ac:dyDescent="0.25">
      <c r="A59" s="15">
        <v>42</v>
      </c>
      <c r="B59" s="16" t="s">
        <v>23</v>
      </c>
      <c r="C59" s="17" t="s">
        <v>76</v>
      </c>
      <c r="D59" s="17" t="s">
        <v>63</v>
      </c>
      <c r="E59" s="17" t="s">
        <v>34</v>
      </c>
      <c r="F59" s="14">
        <v>0</v>
      </c>
      <c r="G59" s="14">
        <v>0</v>
      </c>
      <c r="H59" s="19">
        <v>0</v>
      </c>
      <c r="I59" s="21">
        <v>0</v>
      </c>
      <c r="J59" s="21">
        <v>0</v>
      </c>
      <c r="K59" s="21">
        <v>0</v>
      </c>
      <c r="L59" s="21">
        <v>15000</v>
      </c>
      <c r="M59" s="22">
        <f t="shared" si="0"/>
        <v>15000</v>
      </c>
      <c r="N59" s="21" t="s">
        <v>156</v>
      </c>
      <c r="O59" s="24" t="s">
        <v>157</v>
      </c>
      <c r="P59"/>
      <c r="Q59"/>
    </row>
    <row r="60" spans="1:17" ht="105" x14ac:dyDescent="0.25">
      <c r="A60" s="15">
        <v>43</v>
      </c>
      <c r="B60" s="16" t="s">
        <v>23</v>
      </c>
      <c r="C60" s="17" t="s">
        <v>99</v>
      </c>
      <c r="D60" s="17" t="s">
        <v>63</v>
      </c>
      <c r="E60" s="17" t="s">
        <v>102</v>
      </c>
      <c r="F60" s="14">
        <v>0</v>
      </c>
      <c r="G60" s="14">
        <v>0</v>
      </c>
      <c r="H60" s="19">
        <v>0</v>
      </c>
      <c r="I60" s="21">
        <v>0</v>
      </c>
      <c r="J60" s="21">
        <v>0</v>
      </c>
      <c r="K60" s="21">
        <v>0</v>
      </c>
      <c r="L60" s="21">
        <v>15000</v>
      </c>
      <c r="M60" s="22">
        <f>SUM(F60:L60)</f>
        <v>15000</v>
      </c>
      <c r="N60" s="21" t="s">
        <v>154</v>
      </c>
      <c r="O60" s="24" t="s">
        <v>155</v>
      </c>
      <c r="P60"/>
      <c r="Q60"/>
    </row>
    <row r="61" spans="1:17" ht="39" customHeight="1" x14ac:dyDescent="0.5">
      <c r="A61" s="15">
        <v>44</v>
      </c>
      <c r="B61" s="16" t="s">
        <v>23</v>
      </c>
      <c r="C61" s="17" t="s">
        <v>103</v>
      </c>
      <c r="D61" s="17" t="s">
        <v>63</v>
      </c>
      <c r="E61" s="17" t="s">
        <v>35</v>
      </c>
      <c r="F61" s="14">
        <v>0</v>
      </c>
      <c r="G61" s="14">
        <v>0</v>
      </c>
      <c r="H61" s="19">
        <v>0</v>
      </c>
      <c r="I61" s="21">
        <v>0</v>
      </c>
      <c r="J61" s="21">
        <v>0</v>
      </c>
      <c r="K61" s="21">
        <v>0</v>
      </c>
      <c r="L61" s="21">
        <v>15000</v>
      </c>
      <c r="M61" s="22">
        <f t="shared" si="0"/>
        <v>15000</v>
      </c>
      <c r="N61" s="20"/>
      <c r="O61" s="18"/>
      <c r="P61"/>
      <c r="Q61"/>
    </row>
    <row r="62" spans="1:17" ht="39" customHeight="1" x14ac:dyDescent="0.5">
      <c r="A62" s="15">
        <v>45</v>
      </c>
      <c r="B62" s="16" t="s">
        <v>23</v>
      </c>
      <c r="C62" s="17" t="s">
        <v>104</v>
      </c>
      <c r="D62" s="17" t="s">
        <v>64</v>
      </c>
      <c r="E62" s="17" t="s">
        <v>37</v>
      </c>
      <c r="F62" s="14">
        <v>0</v>
      </c>
      <c r="G62" s="14">
        <v>0</v>
      </c>
      <c r="H62" s="19">
        <v>0</v>
      </c>
      <c r="I62" s="21">
        <v>0</v>
      </c>
      <c r="J62" s="21">
        <v>0</v>
      </c>
      <c r="K62" s="21">
        <v>0</v>
      </c>
      <c r="L62" s="21">
        <v>8000</v>
      </c>
      <c r="M62" s="22">
        <f t="shared" si="0"/>
        <v>8000</v>
      </c>
      <c r="N62" s="20"/>
      <c r="O62" s="18"/>
      <c r="P62"/>
      <c r="Q62"/>
    </row>
    <row r="63" spans="1:17" ht="39" customHeight="1" x14ac:dyDescent="0.5">
      <c r="A63" s="15">
        <v>46</v>
      </c>
      <c r="B63" s="16" t="s">
        <v>23</v>
      </c>
      <c r="C63" s="17" t="s">
        <v>100</v>
      </c>
      <c r="D63" s="17" t="s">
        <v>63</v>
      </c>
      <c r="E63" s="17" t="s">
        <v>66</v>
      </c>
      <c r="F63" s="14">
        <v>0</v>
      </c>
      <c r="G63" s="14">
        <v>0</v>
      </c>
      <c r="H63" s="19">
        <v>0</v>
      </c>
      <c r="I63" s="21">
        <v>0</v>
      </c>
      <c r="J63" s="21">
        <v>0</v>
      </c>
      <c r="K63" s="21">
        <v>0</v>
      </c>
      <c r="L63" s="21">
        <v>10000</v>
      </c>
      <c r="M63" s="22">
        <f>SUM(F63:L63)</f>
        <v>10000</v>
      </c>
      <c r="N63" s="20"/>
      <c r="O63" s="18"/>
      <c r="P63"/>
      <c r="Q63"/>
    </row>
    <row r="64" spans="1:17" ht="39" customHeight="1" x14ac:dyDescent="0.5">
      <c r="A64" s="15">
        <v>47</v>
      </c>
      <c r="B64" s="16" t="s">
        <v>23</v>
      </c>
      <c r="C64" s="17" t="s">
        <v>115</v>
      </c>
      <c r="D64" s="17" t="s">
        <v>64</v>
      </c>
      <c r="E64" s="17" t="s">
        <v>71</v>
      </c>
      <c r="F64" s="14">
        <v>0</v>
      </c>
      <c r="G64" s="14">
        <v>0</v>
      </c>
      <c r="H64" s="19">
        <v>0</v>
      </c>
      <c r="I64" s="21">
        <v>0</v>
      </c>
      <c r="J64" s="21">
        <v>0</v>
      </c>
      <c r="K64" s="21">
        <v>0</v>
      </c>
      <c r="L64" s="21">
        <v>8000</v>
      </c>
      <c r="M64" s="22">
        <f>SUM(F64:L64)</f>
        <v>8000</v>
      </c>
      <c r="N64" s="20"/>
      <c r="O64" s="18"/>
      <c r="P64"/>
      <c r="Q64"/>
    </row>
    <row r="65" spans="1:17" ht="39" customHeight="1" x14ac:dyDescent="0.5">
      <c r="A65" s="15">
        <v>48</v>
      </c>
      <c r="B65" s="16" t="s">
        <v>23</v>
      </c>
      <c r="C65" s="17" t="s">
        <v>125</v>
      </c>
      <c r="D65" s="17" t="s">
        <v>63</v>
      </c>
      <c r="E65" s="17" t="s">
        <v>39</v>
      </c>
      <c r="F65" s="14">
        <v>0</v>
      </c>
      <c r="G65" s="14">
        <v>0</v>
      </c>
      <c r="H65" s="19">
        <v>0</v>
      </c>
      <c r="I65" s="21">
        <v>0</v>
      </c>
      <c r="J65" s="21">
        <v>0</v>
      </c>
      <c r="K65" s="21">
        <v>0</v>
      </c>
      <c r="L65" s="21">
        <f>12000+5032.26</f>
        <v>17032.260000000002</v>
      </c>
      <c r="M65" s="22">
        <f t="shared" ref="M65:M67" si="1">SUM(F65:L65)</f>
        <v>17032.260000000002</v>
      </c>
      <c r="N65" s="20"/>
      <c r="O65" s="18" t="s">
        <v>127</v>
      </c>
      <c r="P65"/>
      <c r="Q65"/>
    </row>
    <row r="66" spans="1:17" ht="39" customHeight="1" x14ac:dyDescent="0.5">
      <c r="A66" s="15">
        <v>49</v>
      </c>
      <c r="B66" s="16" t="s">
        <v>23</v>
      </c>
      <c r="C66" s="17" t="s">
        <v>126</v>
      </c>
      <c r="D66" s="17" t="s">
        <v>64</v>
      </c>
      <c r="E66" s="17" t="s">
        <v>36</v>
      </c>
      <c r="F66" s="14">
        <v>0</v>
      </c>
      <c r="G66" s="14">
        <v>0</v>
      </c>
      <c r="H66" s="19">
        <v>0</v>
      </c>
      <c r="I66" s="21">
        <v>0</v>
      </c>
      <c r="J66" s="21">
        <v>0</v>
      </c>
      <c r="K66" s="21">
        <v>0</v>
      </c>
      <c r="L66" s="21">
        <f>8000+2064.52</f>
        <v>10064.52</v>
      </c>
      <c r="M66" s="22">
        <f t="shared" si="1"/>
        <v>10064.52</v>
      </c>
      <c r="N66" s="20"/>
      <c r="O66" s="18" t="s">
        <v>128</v>
      </c>
      <c r="P66"/>
      <c r="Q66"/>
    </row>
    <row r="67" spans="1:17" ht="39" customHeight="1" x14ac:dyDescent="0.5">
      <c r="A67" s="15">
        <v>50</v>
      </c>
      <c r="B67" s="16" t="s">
        <v>23</v>
      </c>
      <c r="C67" s="17" t="s">
        <v>129</v>
      </c>
      <c r="D67" s="17" t="s">
        <v>64</v>
      </c>
      <c r="E67" s="17" t="s">
        <v>36</v>
      </c>
      <c r="F67" s="14">
        <v>0</v>
      </c>
      <c r="G67" s="14">
        <v>0</v>
      </c>
      <c r="H67" s="19">
        <v>0</v>
      </c>
      <c r="I67" s="21">
        <v>0</v>
      </c>
      <c r="J67" s="21">
        <v>0</v>
      </c>
      <c r="K67" s="21">
        <v>0</v>
      </c>
      <c r="L67" s="21">
        <f>6000+1354.84</f>
        <v>7354.84</v>
      </c>
      <c r="M67" s="22">
        <f t="shared" si="1"/>
        <v>7354.84</v>
      </c>
      <c r="N67" s="20"/>
      <c r="O67" s="18" t="s">
        <v>130</v>
      </c>
      <c r="P67"/>
      <c r="Q67"/>
    </row>
    <row r="68" spans="1:17" ht="39" customHeight="1" x14ac:dyDescent="0.5">
      <c r="A68" s="15">
        <v>51</v>
      </c>
      <c r="B68" s="16" t="s">
        <v>23</v>
      </c>
      <c r="C68" s="17" t="s">
        <v>96</v>
      </c>
      <c r="D68" s="17" t="s">
        <v>63</v>
      </c>
      <c r="E68" s="17" t="s">
        <v>71</v>
      </c>
      <c r="F68" s="14">
        <v>0</v>
      </c>
      <c r="G68" s="14">
        <v>0</v>
      </c>
      <c r="H68" s="19">
        <v>0</v>
      </c>
      <c r="I68" s="21">
        <v>0</v>
      </c>
      <c r="J68" s="21">
        <v>0</v>
      </c>
      <c r="K68" s="21">
        <v>0</v>
      </c>
      <c r="L68" s="21">
        <v>18000</v>
      </c>
      <c r="M68" s="22">
        <f t="shared" si="0"/>
        <v>18000</v>
      </c>
      <c r="N68" s="20"/>
      <c r="O68" s="18"/>
      <c r="P68"/>
      <c r="Q68"/>
    </row>
    <row r="69" spans="1:17" ht="39" customHeight="1" x14ac:dyDescent="0.5">
      <c r="A69" s="15">
        <v>52</v>
      </c>
      <c r="B69" s="16" t="s">
        <v>23</v>
      </c>
      <c r="C69" s="17" t="s">
        <v>80</v>
      </c>
      <c r="D69" s="17" t="s">
        <v>63</v>
      </c>
      <c r="E69" s="17" t="s">
        <v>39</v>
      </c>
      <c r="F69" s="14">
        <v>0</v>
      </c>
      <c r="G69" s="14">
        <v>0</v>
      </c>
      <c r="H69" s="19">
        <v>0</v>
      </c>
      <c r="I69" s="21">
        <v>0</v>
      </c>
      <c r="J69" s="21">
        <v>0</v>
      </c>
      <c r="K69" s="21">
        <v>0</v>
      </c>
      <c r="L69" s="21">
        <v>12000</v>
      </c>
      <c r="M69" s="22">
        <f t="shared" si="0"/>
        <v>12000</v>
      </c>
      <c r="N69" s="20"/>
      <c r="O69" s="18"/>
      <c r="P69"/>
      <c r="Q69"/>
    </row>
    <row r="70" spans="1:17" ht="39" customHeight="1" x14ac:dyDescent="0.5">
      <c r="A70" s="15">
        <v>53</v>
      </c>
      <c r="B70" s="16" t="s">
        <v>23</v>
      </c>
      <c r="C70" s="17" t="s">
        <v>94</v>
      </c>
      <c r="D70" s="17" t="s">
        <v>63</v>
      </c>
      <c r="E70" s="17" t="s">
        <v>19</v>
      </c>
      <c r="F70" s="14">
        <v>0</v>
      </c>
      <c r="G70" s="14">
        <v>0</v>
      </c>
      <c r="H70" s="19">
        <v>0</v>
      </c>
      <c r="I70" s="21">
        <v>0</v>
      </c>
      <c r="J70" s="21">
        <v>0</v>
      </c>
      <c r="K70" s="21">
        <v>0</v>
      </c>
      <c r="L70" s="21">
        <v>25000</v>
      </c>
      <c r="M70" s="22">
        <f t="shared" si="0"/>
        <v>25000</v>
      </c>
      <c r="N70" s="20"/>
      <c r="O70" s="18"/>
      <c r="P70"/>
      <c r="Q70"/>
    </row>
    <row r="71" spans="1:17" ht="39" customHeight="1" x14ac:dyDescent="0.5">
      <c r="A71" s="15">
        <v>54</v>
      </c>
      <c r="B71" s="16" t="s">
        <v>23</v>
      </c>
      <c r="C71" s="17" t="s">
        <v>82</v>
      </c>
      <c r="D71" s="17" t="s">
        <v>64</v>
      </c>
      <c r="E71" s="17" t="s">
        <v>36</v>
      </c>
      <c r="F71" s="14">
        <v>0</v>
      </c>
      <c r="G71" s="14">
        <v>0</v>
      </c>
      <c r="H71" s="19">
        <v>0</v>
      </c>
      <c r="I71" s="21">
        <v>0</v>
      </c>
      <c r="J71" s="21">
        <v>0</v>
      </c>
      <c r="K71" s="21">
        <v>0</v>
      </c>
      <c r="L71" s="21">
        <v>6000</v>
      </c>
      <c r="M71" s="22">
        <f t="shared" si="0"/>
        <v>6000</v>
      </c>
      <c r="N71" s="20"/>
      <c r="O71" s="18"/>
      <c r="P71"/>
      <c r="Q71"/>
    </row>
    <row r="72" spans="1:17" ht="39" customHeight="1" x14ac:dyDescent="0.5">
      <c r="A72" s="15">
        <v>55</v>
      </c>
      <c r="B72" s="16" t="s">
        <v>23</v>
      </c>
      <c r="C72" s="17" t="s">
        <v>81</v>
      </c>
      <c r="D72" s="17" t="s">
        <v>64</v>
      </c>
      <c r="E72" s="17" t="s">
        <v>35</v>
      </c>
      <c r="F72" s="14">
        <v>0</v>
      </c>
      <c r="G72" s="14">
        <v>0</v>
      </c>
      <c r="H72" s="19">
        <v>0</v>
      </c>
      <c r="I72" s="21">
        <v>0</v>
      </c>
      <c r="J72" s="21">
        <v>0</v>
      </c>
      <c r="K72" s="21">
        <v>0</v>
      </c>
      <c r="L72" s="21">
        <v>8000</v>
      </c>
      <c r="M72" s="22">
        <f t="shared" si="0"/>
        <v>8000</v>
      </c>
      <c r="N72" s="20"/>
      <c r="O72" s="18"/>
      <c r="P72"/>
      <c r="Q72"/>
    </row>
    <row r="73" spans="1:17" ht="40.5" x14ac:dyDescent="0.5">
      <c r="A73" s="15">
        <v>56</v>
      </c>
      <c r="B73" s="16" t="s">
        <v>23</v>
      </c>
      <c r="C73" s="17" t="s">
        <v>92</v>
      </c>
      <c r="D73" s="17" t="s">
        <v>64</v>
      </c>
      <c r="E73" s="17" t="s">
        <v>36</v>
      </c>
      <c r="F73" s="14">
        <v>0</v>
      </c>
      <c r="G73" s="14">
        <v>0</v>
      </c>
      <c r="H73" s="19">
        <v>0</v>
      </c>
      <c r="I73" s="21">
        <v>0</v>
      </c>
      <c r="J73" s="21">
        <v>0</v>
      </c>
      <c r="K73" s="21">
        <v>0</v>
      </c>
      <c r="L73" s="21">
        <v>6000</v>
      </c>
      <c r="M73" s="22">
        <f t="shared" si="0"/>
        <v>6000</v>
      </c>
      <c r="N73" s="20"/>
      <c r="O73" s="18"/>
      <c r="P73"/>
      <c r="Q73"/>
    </row>
    <row r="74" spans="1:17" ht="150" x14ac:dyDescent="0.25">
      <c r="A74" s="15">
        <v>57</v>
      </c>
      <c r="B74" s="16" t="s">
        <v>23</v>
      </c>
      <c r="C74" s="17" t="s">
        <v>93</v>
      </c>
      <c r="D74" s="17" t="s">
        <v>64</v>
      </c>
      <c r="E74" s="17" t="s">
        <v>34</v>
      </c>
      <c r="F74" s="14">
        <v>0</v>
      </c>
      <c r="G74" s="14">
        <v>0</v>
      </c>
      <c r="H74" s="19">
        <v>0</v>
      </c>
      <c r="I74" s="21">
        <v>0</v>
      </c>
      <c r="J74" s="21">
        <v>0</v>
      </c>
      <c r="K74" s="21">
        <v>0</v>
      </c>
      <c r="L74" s="21">
        <v>9000</v>
      </c>
      <c r="M74" s="22">
        <f t="shared" si="0"/>
        <v>9000</v>
      </c>
      <c r="N74" s="21" t="s">
        <v>150</v>
      </c>
      <c r="O74" s="24" t="s">
        <v>151</v>
      </c>
      <c r="P74"/>
      <c r="Q74"/>
    </row>
    <row r="75" spans="1:17" ht="39" customHeight="1" x14ac:dyDescent="0.5">
      <c r="A75" s="15">
        <v>58</v>
      </c>
      <c r="B75" s="16" t="s">
        <v>23</v>
      </c>
      <c r="C75" s="17" t="s">
        <v>97</v>
      </c>
      <c r="D75" s="17" t="s">
        <v>63</v>
      </c>
      <c r="E75" s="17" t="s">
        <v>67</v>
      </c>
      <c r="F75" s="14">
        <v>0</v>
      </c>
      <c r="G75" s="14">
        <v>0</v>
      </c>
      <c r="H75" s="19">
        <v>0</v>
      </c>
      <c r="I75" s="21">
        <v>0</v>
      </c>
      <c r="J75" s="21">
        <v>0</v>
      </c>
      <c r="K75" s="21">
        <v>0</v>
      </c>
      <c r="L75" s="21">
        <v>14000</v>
      </c>
      <c r="M75" s="22">
        <f t="shared" si="0"/>
        <v>14000</v>
      </c>
      <c r="N75" s="20"/>
      <c r="O75" s="18"/>
      <c r="P75"/>
      <c r="Q75"/>
    </row>
    <row r="76" spans="1:17" ht="39" customHeight="1" x14ac:dyDescent="0.5">
      <c r="A76" s="15">
        <v>59</v>
      </c>
      <c r="B76" s="16" t="s">
        <v>23</v>
      </c>
      <c r="C76" s="17" t="s">
        <v>98</v>
      </c>
      <c r="D76" s="17" t="s">
        <v>64</v>
      </c>
      <c r="E76" s="17" t="s">
        <v>36</v>
      </c>
      <c r="F76" s="14">
        <v>0</v>
      </c>
      <c r="G76" s="14">
        <v>0</v>
      </c>
      <c r="H76" s="19">
        <v>0</v>
      </c>
      <c r="I76" s="21">
        <v>0</v>
      </c>
      <c r="J76" s="21">
        <v>0</v>
      </c>
      <c r="K76" s="21">
        <v>0</v>
      </c>
      <c r="L76" s="21">
        <v>5500</v>
      </c>
      <c r="M76" s="22">
        <f t="shared" si="0"/>
        <v>5500</v>
      </c>
      <c r="N76" s="20"/>
      <c r="O76" s="18"/>
      <c r="P76"/>
      <c r="Q76"/>
    </row>
    <row r="77" spans="1:17" ht="39" customHeight="1" x14ac:dyDescent="0.5">
      <c r="A77" s="15">
        <v>60</v>
      </c>
      <c r="B77" s="16" t="s">
        <v>23</v>
      </c>
      <c r="C77" s="17" t="s">
        <v>101</v>
      </c>
      <c r="D77" s="17" t="s">
        <v>64</v>
      </c>
      <c r="E77" s="17" t="s">
        <v>36</v>
      </c>
      <c r="F77" s="14">
        <v>0</v>
      </c>
      <c r="G77" s="14">
        <v>0</v>
      </c>
      <c r="H77" s="19">
        <v>0</v>
      </c>
      <c r="I77" s="21">
        <v>0</v>
      </c>
      <c r="J77" s="21">
        <v>0</v>
      </c>
      <c r="K77" s="21">
        <v>0</v>
      </c>
      <c r="L77" s="21">
        <v>5500</v>
      </c>
      <c r="M77" s="22">
        <f t="shared" si="0"/>
        <v>5500</v>
      </c>
      <c r="N77" s="20"/>
      <c r="O77" s="18"/>
      <c r="P77"/>
      <c r="Q77"/>
    </row>
    <row r="78" spans="1:17" ht="39" customHeight="1" x14ac:dyDescent="0.5">
      <c r="A78" s="15">
        <v>61</v>
      </c>
      <c r="B78" s="16" t="s">
        <v>23</v>
      </c>
      <c r="C78" s="17" t="s">
        <v>114</v>
      </c>
      <c r="D78" s="17" t="s">
        <v>63</v>
      </c>
      <c r="E78" s="17" t="s">
        <v>35</v>
      </c>
      <c r="F78" s="14">
        <v>0</v>
      </c>
      <c r="G78" s="14">
        <v>0</v>
      </c>
      <c r="H78" s="19">
        <v>0</v>
      </c>
      <c r="I78" s="21">
        <v>0</v>
      </c>
      <c r="J78" s="21">
        <v>0</v>
      </c>
      <c r="K78" s="21">
        <v>0</v>
      </c>
      <c r="L78" s="21">
        <v>18000</v>
      </c>
      <c r="M78" s="22">
        <f t="shared" ref="M78:M83" si="2">SUM(F78:L78)</f>
        <v>18000</v>
      </c>
      <c r="N78" s="20"/>
      <c r="O78" s="18"/>
      <c r="P78"/>
      <c r="Q78"/>
    </row>
    <row r="79" spans="1:17" ht="77.25" customHeight="1" x14ac:dyDescent="0.5">
      <c r="A79" s="15">
        <v>62</v>
      </c>
      <c r="B79" s="16" t="s">
        <v>23</v>
      </c>
      <c r="C79" s="17" t="s">
        <v>131</v>
      </c>
      <c r="D79" s="17" t="s">
        <v>63</v>
      </c>
      <c r="E79" s="17" t="s">
        <v>71</v>
      </c>
      <c r="F79" s="14">
        <v>0</v>
      </c>
      <c r="G79" s="14">
        <v>0</v>
      </c>
      <c r="H79" s="19">
        <v>0</v>
      </c>
      <c r="I79" s="21">
        <v>0</v>
      </c>
      <c r="J79" s="21">
        <v>0</v>
      </c>
      <c r="K79" s="21">
        <v>0</v>
      </c>
      <c r="L79" s="21">
        <v>4387.1000000000004</v>
      </c>
      <c r="M79" s="22">
        <f t="shared" si="2"/>
        <v>4387.1000000000004</v>
      </c>
      <c r="N79" s="20"/>
      <c r="O79" s="18" t="s">
        <v>132</v>
      </c>
      <c r="P79"/>
      <c r="Q79"/>
    </row>
    <row r="80" spans="1:17" ht="39" customHeight="1" x14ac:dyDescent="0.5">
      <c r="A80" s="15">
        <v>63</v>
      </c>
      <c r="B80" s="16" t="s">
        <v>23</v>
      </c>
      <c r="C80" s="17" t="s">
        <v>133</v>
      </c>
      <c r="D80" s="17" t="s">
        <v>63</v>
      </c>
      <c r="E80" s="17" t="s">
        <v>36</v>
      </c>
      <c r="F80" s="14">
        <v>0</v>
      </c>
      <c r="G80" s="14">
        <v>0</v>
      </c>
      <c r="H80" s="19">
        <v>0</v>
      </c>
      <c r="I80" s="21">
        <v>0</v>
      </c>
      <c r="J80" s="21">
        <v>0</v>
      </c>
      <c r="K80" s="21">
        <v>0</v>
      </c>
      <c r="L80" s="21">
        <v>10800</v>
      </c>
      <c r="M80" s="22">
        <f t="shared" si="2"/>
        <v>10800</v>
      </c>
      <c r="N80" s="20"/>
      <c r="O80" s="29" t="s">
        <v>138</v>
      </c>
      <c r="P80"/>
      <c r="Q80"/>
    </row>
    <row r="81" spans="1:17" ht="39" customHeight="1" x14ac:dyDescent="0.5">
      <c r="A81" s="15">
        <v>64</v>
      </c>
      <c r="B81" s="16" t="s">
        <v>23</v>
      </c>
      <c r="C81" s="17" t="s">
        <v>134</v>
      </c>
      <c r="D81" s="17" t="s">
        <v>63</v>
      </c>
      <c r="E81" s="17" t="s">
        <v>106</v>
      </c>
      <c r="F81" s="14">
        <v>0</v>
      </c>
      <c r="G81" s="14">
        <v>0</v>
      </c>
      <c r="H81" s="19">
        <v>0</v>
      </c>
      <c r="I81" s="21">
        <v>0</v>
      </c>
      <c r="J81" s="21">
        <v>0</v>
      </c>
      <c r="K81" s="21">
        <v>0</v>
      </c>
      <c r="L81" s="21">
        <v>6400</v>
      </c>
      <c r="M81" s="22">
        <f t="shared" si="2"/>
        <v>6400</v>
      </c>
      <c r="N81" s="20"/>
      <c r="O81" s="29" t="s">
        <v>139</v>
      </c>
      <c r="P81"/>
      <c r="Q81"/>
    </row>
    <row r="82" spans="1:17" ht="39" customHeight="1" x14ac:dyDescent="0.5">
      <c r="A82" s="15">
        <v>65</v>
      </c>
      <c r="B82" s="16" t="s">
        <v>23</v>
      </c>
      <c r="C82" s="17" t="s">
        <v>135</v>
      </c>
      <c r="D82" s="17" t="s">
        <v>63</v>
      </c>
      <c r="E82" s="17" t="s">
        <v>106</v>
      </c>
      <c r="F82" s="14">
        <v>0</v>
      </c>
      <c r="G82" s="14">
        <v>0</v>
      </c>
      <c r="H82" s="19">
        <v>0</v>
      </c>
      <c r="I82" s="21">
        <v>0</v>
      </c>
      <c r="J82" s="21">
        <v>0</v>
      </c>
      <c r="K82" s="21">
        <v>0</v>
      </c>
      <c r="L82" s="21">
        <v>13200</v>
      </c>
      <c r="M82" s="22">
        <f t="shared" si="2"/>
        <v>13200</v>
      </c>
      <c r="N82" s="20"/>
      <c r="O82" s="29" t="s">
        <v>140</v>
      </c>
      <c r="P82"/>
      <c r="Q82"/>
    </row>
    <row r="83" spans="1:17" ht="39" customHeight="1" x14ac:dyDescent="0.5">
      <c r="A83" s="15">
        <v>66</v>
      </c>
      <c r="B83" s="16" t="s">
        <v>23</v>
      </c>
      <c r="C83" s="17" t="s">
        <v>136</v>
      </c>
      <c r="D83" s="17" t="s">
        <v>63</v>
      </c>
      <c r="E83" s="17" t="s">
        <v>66</v>
      </c>
      <c r="F83" s="14">
        <v>0</v>
      </c>
      <c r="G83" s="14">
        <v>0</v>
      </c>
      <c r="H83" s="19">
        <v>0</v>
      </c>
      <c r="I83" s="21">
        <v>0</v>
      </c>
      <c r="J83" s="21">
        <v>0</v>
      </c>
      <c r="K83" s="21">
        <v>0</v>
      </c>
      <c r="L83" s="21">
        <v>17500</v>
      </c>
      <c r="M83" s="22">
        <f t="shared" si="2"/>
        <v>17500</v>
      </c>
      <c r="N83" s="20"/>
      <c r="O83" s="29" t="s">
        <v>137</v>
      </c>
      <c r="P83"/>
      <c r="Q83"/>
    </row>
    <row r="90" spans="1:17" x14ac:dyDescent="0.4">
      <c r="D90" s="23" t="s">
        <v>83</v>
      </c>
      <c r="E90" s="23"/>
      <c r="F90" s="23"/>
      <c r="G90" s="23"/>
      <c r="H90" s="23"/>
      <c r="I90" s="23"/>
      <c r="J90" s="23" t="s">
        <v>84</v>
      </c>
    </row>
  </sheetData>
  <mergeCells count="8">
    <mergeCell ref="A7:O7"/>
    <mergeCell ref="A8:O8"/>
    <mergeCell ref="A15:O15"/>
    <mergeCell ref="A16:O16"/>
    <mergeCell ref="A10:O10"/>
    <mergeCell ref="A11:O11"/>
    <mergeCell ref="A12:O12"/>
    <mergeCell ref="A13:O13"/>
  </mergeCells>
  <phoneticPr fontId="19" type="noConversion"/>
  <printOptions horizontalCentered="1"/>
  <pageMargins left="0.19685039370078741" right="0.19685039370078741" top="0.55118110236220474" bottom="0.55118110236220474" header="0.31496062992125984" footer="0.31496062992125984"/>
  <pageSetup paperSize="14" scale="48" fitToHeight="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N4</vt:lpstr>
      <vt:lpstr>'N4'!Títulos_a_imprimir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Ernestina Palencia Bejarano de Salguero</dc:creator>
  <cp:lastModifiedBy>Kimberly Yvonne Ordoñez Elías</cp:lastModifiedBy>
  <cp:lastPrinted>2026-10-02T21:28:34Z</cp:lastPrinted>
  <dcterms:created xsi:type="dcterms:W3CDTF">2026-04-28T16:45:47Z</dcterms:created>
  <dcterms:modified xsi:type="dcterms:W3CDTF">2026-10-02T21:28:35Z</dcterms:modified>
</cp:coreProperties>
</file>